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2\Отчет по эффективности муниципальных программ\Жилищное строительство\"/>
    </mc:Choice>
  </mc:AlternateContent>
  <xr:revisionPtr revIDLastSave="0" documentId="13_ncr:1_{66C667FC-F70B-44CE-8142-FB44322BFEAD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а2">'01.01.15_new форма'!$5:$5</definedName>
    <definedName name="_xlnm.Print_Titles" localSheetId="0">'01.01.15_new форма'!$14:$18</definedName>
    <definedName name="М2">'01.01.15_new форма'!$I$26</definedName>
    <definedName name="Приложение">'01.01.15_new форма'!$I$26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79" i="9" l="1"/>
  <c r="G379" i="9"/>
  <c r="H381" i="9"/>
  <c r="G381" i="9"/>
  <c r="O379" i="9"/>
  <c r="O381" i="9"/>
  <c r="M379" i="9"/>
  <c r="M381" i="9"/>
  <c r="T234" i="9"/>
  <c r="S234" i="9"/>
  <c r="S174" i="9"/>
  <c r="T174" i="9"/>
  <c r="T166" i="9"/>
  <c r="S166" i="9"/>
  <c r="T118" i="9"/>
  <c r="S118" i="9"/>
  <c r="T94" i="9"/>
  <c r="S94" i="9"/>
  <c r="T82" i="9"/>
  <c r="S82" i="9"/>
  <c r="T78" i="9"/>
  <c r="S78" i="9"/>
  <c r="T30" i="9"/>
  <c r="S30" i="9"/>
  <c r="O404" i="9" l="1"/>
  <c r="H404" i="9" s="1"/>
  <c r="O405" i="9"/>
  <c r="H405" i="9" s="1"/>
  <c r="O403" i="9"/>
  <c r="H403" i="9" s="1"/>
  <c r="O402" i="9"/>
  <c r="H402" i="9" s="1"/>
  <c r="H386" i="9"/>
  <c r="G386" i="9"/>
  <c r="G234" i="9" l="1"/>
  <c r="H217" i="9"/>
  <c r="H216" i="9"/>
  <c r="O71" i="9"/>
  <c r="O70" i="9"/>
  <c r="M71" i="9"/>
  <c r="M70" i="9"/>
  <c r="G182" i="9"/>
  <c r="H179" i="9"/>
  <c r="G179" i="9"/>
  <c r="H178" i="9"/>
  <c r="G178" i="9"/>
  <c r="G174" i="9"/>
  <c r="H149" i="9"/>
  <c r="G149" i="9"/>
  <c r="H148" i="9"/>
  <c r="G148" i="9"/>
  <c r="H146" i="9"/>
  <c r="O147" i="9"/>
  <c r="H147" i="9" s="1"/>
  <c r="O146" i="9"/>
  <c r="M147" i="9"/>
  <c r="G147" i="9" s="1"/>
  <c r="M146" i="9"/>
  <c r="G146" i="9" l="1"/>
  <c r="G114" i="9"/>
  <c r="H88" i="9"/>
  <c r="O89" i="9"/>
  <c r="H89" i="9" s="1"/>
  <c r="O88" i="9"/>
  <c r="O87" i="9"/>
  <c r="H87" i="9" s="1"/>
  <c r="O86" i="9"/>
  <c r="H86" i="9" s="1"/>
  <c r="M89" i="9"/>
  <c r="M217" i="9" s="1"/>
  <c r="M88" i="9"/>
  <c r="M216" i="9" s="1"/>
  <c r="M87" i="9"/>
  <c r="G87" i="9" s="1"/>
  <c r="M86" i="9"/>
  <c r="G86" i="9" s="1"/>
  <c r="M405" i="9" l="1"/>
  <c r="G405" i="9" s="1"/>
  <c r="G217" i="9"/>
  <c r="G88" i="9"/>
  <c r="M215" i="9"/>
  <c r="M404" i="9"/>
  <c r="G404" i="9" s="1"/>
  <c r="G216" i="9"/>
  <c r="G89" i="9"/>
  <c r="M214" i="9"/>
  <c r="G82" i="9"/>
  <c r="G78" i="9"/>
  <c r="G71" i="9"/>
  <c r="G70" i="9"/>
  <c r="H48" i="9"/>
  <c r="H47" i="9"/>
  <c r="H46" i="9"/>
  <c r="G48" i="9"/>
  <c r="G47" i="9"/>
  <c r="G46" i="9"/>
  <c r="H36" i="9"/>
  <c r="H35" i="9"/>
  <c r="H34" i="9"/>
  <c r="G36" i="9"/>
  <c r="G35" i="9"/>
  <c r="G34" i="9"/>
  <c r="H32" i="9"/>
  <c r="H31" i="9"/>
  <c r="H30" i="9"/>
  <c r="G32" i="9"/>
  <c r="G31" i="9"/>
  <c r="G30" i="9"/>
  <c r="O28" i="9"/>
  <c r="O27" i="9"/>
  <c r="O26" i="9"/>
  <c r="M28" i="9"/>
  <c r="M27" i="9"/>
  <c r="M26" i="9"/>
  <c r="H388" i="9"/>
  <c r="H387" i="9"/>
  <c r="G388" i="9"/>
  <c r="G387" i="9"/>
  <c r="H235" i="9"/>
  <c r="H234" i="9"/>
  <c r="G235" i="9"/>
  <c r="M402" i="9" l="1"/>
  <c r="G402" i="9" s="1"/>
  <c r="H214" i="9"/>
  <c r="G214" i="9"/>
  <c r="M403" i="9"/>
  <c r="G403" i="9" s="1"/>
  <c r="H215" i="9"/>
  <c r="G215" i="9"/>
  <c r="H211" i="9"/>
  <c r="G211" i="9"/>
  <c r="H210" i="9"/>
  <c r="G210" i="9"/>
  <c r="H207" i="9"/>
  <c r="G207" i="9"/>
  <c r="H206" i="9"/>
  <c r="G206" i="9"/>
  <c r="H203" i="9"/>
  <c r="G203" i="9"/>
  <c r="H202" i="9"/>
  <c r="G202" i="9"/>
  <c r="H199" i="9"/>
  <c r="G199" i="9"/>
  <c r="H198" i="9"/>
  <c r="G198" i="9"/>
  <c r="H195" i="9"/>
  <c r="G195" i="9"/>
  <c r="H194" i="9"/>
  <c r="G194" i="9"/>
  <c r="H191" i="9"/>
  <c r="G191" i="9"/>
  <c r="H190" i="9"/>
  <c r="G190" i="9"/>
  <c r="H187" i="9"/>
  <c r="G187" i="9"/>
  <c r="H186" i="9"/>
  <c r="G186" i="9"/>
  <c r="H183" i="9"/>
  <c r="G183" i="9"/>
  <c r="H182" i="9"/>
  <c r="H175" i="9"/>
  <c r="G175" i="9"/>
  <c r="H174" i="9"/>
  <c r="H115" i="9"/>
  <c r="H114" i="9"/>
  <c r="G115" i="9"/>
  <c r="H83" i="9"/>
  <c r="H82" i="9"/>
  <c r="G83" i="9"/>
  <c r="H79" i="9"/>
  <c r="H78" i="9"/>
  <c r="G79" i="9"/>
  <c r="H71" i="9"/>
  <c r="H70" i="9"/>
  <c r="K69" i="9" l="1"/>
  <c r="I69" i="9"/>
  <c r="G69" i="9" s="1"/>
  <c r="H69" i="9"/>
  <c r="K28" i="9"/>
  <c r="K27" i="9"/>
  <c r="K26" i="9"/>
  <c r="I28" i="9"/>
  <c r="I27" i="9"/>
  <c r="I26" i="9"/>
  <c r="K67" i="9" l="1"/>
  <c r="H67" i="9" s="1"/>
  <c r="H27" i="9"/>
  <c r="K68" i="9"/>
  <c r="H68" i="9" s="1"/>
  <c r="H28" i="9"/>
  <c r="I68" i="9"/>
  <c r="G68" i="9" s="1"/>
  <c r="G28" i="9"/>
  <c r="I66" i="9"/>
  <c r="G66" i="9" s="1"/>
  <c r="G26" i="9"/>
  <c r="I67" i="9"/>
  <c r="G67" i="9" s="1"/>
  <c r="G27" i="9"/>
  <c r="K66" i="9"/>
  <c r="H66" i="9" s="1"/>
  <c r="H26" i="9"/>
</calcChain>
</file>

<file path=xl/sharedStrings.xml><?xml version="1.0" encoding="utf-8"?>
<sst xmlns="http://schemas.openxmlformats.org/spreadsheetml/2006/main" count="824" uniqueCount="200">
  <si>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</si>
  <si>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</si>
  <si>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</si>
  <si>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</si>
  <si>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</si>
  <si>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</si>
  <si>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</si>
  <si>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</si>
  <si>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</si>
  <si>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</si>
  <si>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>Задача 1 муниципальной программы</t>
  </si>
  <si>
    <t>Цель подпрограммы 1 муниципальной программы</t>
  </si>
  <si>
    <t>Цель муниципальной программы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</si>
  <si>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</si>
  <si>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</si>
  <si>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 xml:space="preserve">4.1.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</si>
  <si>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</si>
  <si>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</si>
  <si>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 xml:space="preserve">4.3. средств дорожного фонда Таврического муниципального района Омской области
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</si>
  <si>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</si>
  <si>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</si>
  <si>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</si>
  <si>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</si>
  <si>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</si>
  <si>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</si>
  <si>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</si>
  <si>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</si>
  <si>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</si>
  <si>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r>
      <t xml:space="preserve">4. Переходящего остатка бюджетных средств, в том числе: </t>
    </r>
    <r>
      <rPr>
        <sz val="18"/>
        <color indexed="60"/>
        <rFont val="Times New Roman"/>
        <family val="1"/>
        <charset val="204"/>
      </rPr>
      <t/>
    </r>
  </si>
  <si>
    <t>Итого по подпрограмме «Развитие жилищного строительства на территории Таврического муниципального района»</t>
  </si>
  <si>
    <t>Задача 1 подпрограммы 2. Увеличение объема капитального ремонта жилищного фонда для повышения его комфортности и энергоэффективности</t>
  </si>
  <si>
    <t>Основное мероприятие. Проведение капитального ремонта многоквартирных домов</t>
  </si>
  <si>
    <t>Мероприятие 1. Уплата взноса на капитальный ремонт общего имущества в многоквартирных домах, расположенных на территории Таврического района в доле муниципального жилищного фонда</t>
  </si>
  <si>
    <t xml:space="preserve">Основное мероприятие.  Строительство, реконструкция и ремонт  водопроводных сетей, водозаборных и очистных сооружений, водозаборных скважин, водонапорных башен, резервуаров, станций водоочистки 
</t>
  </si>
  <si>
    <t>Задача 3.   Развитие системы водоотведения</t>
  </si>
  <si>
    <t>Основное мероприятие. Строительство, реконструкция и ремонт канализационных сетей и сооружений.</t>
  </si>
  <si>
    <t>Итого по подпрограмме ««Развитие систем коммунальной инфраструктуры на территории Таврического муниципального района»</t>
  </si>
  <si>
    <t>Задача  подпрограммы 3 Модернизация и развитие автомобильных дорог, обеспечение транспортной доступности населения</t>
  </si>
  <si>
    <t>Основное мероприятие: «Строительство, реконструкция и ремонт автомобильных дорог»</t>
  </si>
  <si>
    <t>Итого по подпрограмме. «Модернизация и развитие автомобильных дорог»</t>
  </si>
  <si>
    <t>Количество молодых семей, которым предоставлена государственная поддержка на строительство или приобретение жилья</t>
  </si>
  <si>
    <t>семей</t>
  </si>
  <si>
    <t>Площадь отремонтированного муниципального жилищного фонда Администрации Таврического муниципального района</t>
  </si>
  <si>
    <t>кв.м.</t>
  </si>
  <si>
    <t>км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</si>
  <si>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</si>
  <si>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</si>
  <si>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Х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</si>
  <si>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</si>
  <si>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</si>
  <si>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 xml:space="preserve">Задача 4  Развитие жилищно-коммунального
комплекса, повышение эффективности и качества предоставляемых услуг
</t>
  </si>
  <si>
    <t>Площадь отремонтированного муниципального жилищного фонда сельских поселений</t>
  </si>
  <si>
    <t>Основное мероприятие «Организация транспортного обслуживания населения и обеспечение устойчивого, надежного, безопасного функционирования пассажирского транспорта»</t>
  </si>
  <si>
    <t>Наличие схемы территориального планирования Таврического муниципального района Омской области</t>
  </si>
  <si>
    <t>Обеспечение населенных пунктов в границах муниципального образования регулярным транспортным сообщением автомобильныи транспортом</t>
  </si>
  <si>
    <t>Мероприятие 2. Осуществление части полномочий по содержанию муниципального жилищного фонда</t>
  </si>
  <si>
    <t>Основное мероприятие. Строительство, реконструкция и ремонт тепловых  сетей, котельных и их оборудования, строительство газовых сетей, приобритение газовых модулей</t>
  </si>
  <si>
    <t xml:space="preserve">Задача 2.  Обеспечение населения питьевой водой, соответствующей требованиям безопасности и безвредности, установленным санитарно эпидемиологическими правилами  
</t>
  </si>
  <si>
    <t xml:space="preserve">4. Переходящего остатка бюджетных средств, в том числе: </t>
  </si>
  <si>
    <t xml:space="preserve">2020 год &lt;**&gt;
</t>
  </si>
  <si>
    <t>Мероприятие 2. 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</si>
  <si>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Основное мероприятие .Строительство объектов инженерной инфраструктуры, автомобильных дорог и объектов социальной инфраструктуры на территории строительных площадок, предусматривающих строительство жилья экономкласса</t>
  </si>
  <si>
    <t>Мероприятие 2.Осуществление подключения (технологического подключения) объекта капитального строительства к сети газораспределения: "Строительство инженерных сетей микрорайона комплексной застройки "Ленинский" в р.п. Таврическое Таврического муниципального района Омской области (2 очередь: ул. Юго-Западная, Съездовская, Березовая, Спортаковская, Газопровод.)</t>
  </si>
  <si>
    <t>Основное мероприятие.Формирование документов территориального планирования</t>
  </si>
  <si>
    <t>Мероприятие 1.  Разработка генерального плана Пристанского сельского поселения Таврического муниципального района Омской области, внесение изменений в правила землепользования и застройки,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</si>
  <si>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2.Передача полномочий по внесению изменений в правила землепользования и застройки муниципальных образований Таврического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</si>
  <si>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1.  Строительство водопроводной сети по улице 40 лет Победы в с. Харламово Таврического муниципального района Омской области</t>
  </si>
  <si>
    <t>Мероприятие 2. Выполнение комплекса работ по разработке проектно-сметной документации и прохождение государственной экспертизы проектной сметной документации и результатов инженерных изысканий по объекту: "Строительство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</si>
  <si>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4. Осуществление полномочий по организации водоснабжения населения в границах поселения в части приобретения и доставки трубы полиэтиленовой трубы для ремонта водопроводной сети в с. Прииртышье</t>
  </si>
  <si>
    <t>Мероприятие 5. Передача части полномочий по организации водоснабжения в части актуализации схем водоснабжения и водоотведения на территории поселения</t>
  </si>
  <si>
    <t>Мероприятие 6. Передача части полномочий по организации водоснабжения в части приобретения полиэтиленовой трубы</t>
  </si>
  <si>
    <t>Мероприятие 7. Передача части полномочий по организации водоснабжения населения в части подключения (технологического присоединения) к централизованной системе холодного водоснабжения объектов водопровода к жилым домам в с. Луговое Таврического района Омской области</t>
  </si>
  <si>
    <t>Мероприятие 8.  Выполнение авторского надзора по объекту «Строительство водопроводной сети по улице 40 лет Победы в с. Харламово Таврического муниципального района Омской области»</t>
  </si>
  <si>
    <t>Мероприятие 1.  Передача полномочий по организации газоснабжения населения в части строительства сетей газораспределения по жилой застройке вблизи объекта "Черноглазовский элеватор" Таврического района Омской области</t>
  </si>
  <si>
    <t>Мероприятие 2.Передача полномочий по организации газоснабжения населения в части газоснабжения с. Садовое Таврического муниципального района Омской области</t>
  </si>
  <si>
    <t>Мероприятие 3. Строительство сетей газоснабжения станции "Жатва", а также жилых домов и объектов социальной сферы, расположенных непосредственно вблизи объекта "Черноглазовский элеватор"Новоуральского сельского поселения Таврического муниципального района Омской области</t>
  </si>
  <si>
    <t>Мероприятие 4. Приобретение действующей газовой котельной общей тепловой мощностью 2 МВт, именуемой как  объект недвижимости "строительство газовой котельной в п. Новоуральский Таврического района Омской области с подводящим наружным газопроводом"</t>
  </si>
  <si>
    <t>Мероприятие 6. Приобритение котла КВр-1,0 МВт в котельную с. Неверовка Таврического муниципального района Омской области</t>
  </si>
  <si>
    <t>Мероприятие 7. Возмещение затрат концессионера по финансированию мероприятий по капитальному ремонту объектов концессионного соглашения объектов теплоснабжения Таврического муниципального района Омской области</t>
  </si>
  <si>
    <t>Мероприятие 8. Передача части полномочий по организации теплоснабжения в части актуализации схем теплоснабжения на территории поселения</t>
  </si>
  <si>
    <t>Мероприятие 9. Финансовое обеспечение затрат, связанных с погашением задолженности перед поставщиками топливно - энергетических ресурсов организациям коммунального комплекса, осуществляющим регулируемый вид деятельности в сфере теплоснабжения на территории Таврического муниципального района  Омской области</t>
  </si>
  <si>
    <t>Мероприятие 1. Текущее содержание дорог сезонного характера вне границ населенных пунктов в границах муниципального района</t>
  </si>
  <si>
    <t>Мероприятие 2. Выполнение текущего ремонта автомобильных дорог общего пользования местного значения, находящихся в собственности Таврического муниципального района Омской области</t>
  </si>
  <si>
    <t>Мероприятие 3. Строительство автомобильной дороги к КХ "Потапов В.М." с. Луговое Луговского сельского поселения Таврического муниципального района Омской области</t>
  </si>
  <si>
    <t>Мероприятие 4. 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</si>
  <si>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5. Выполнение авторского надзора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</si>
  <si>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 xml:space="preserve"> Мероприятие 6. Осуществление технического надзора за ходом строительных работ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</si>
  <si>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7. Выполнение работ по 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</t>
  </si>
  <si>
    <t>Мероприятие 8. Оказание услуг по осуществлению строительного контроля за ходом строительных работ по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метр)"</t>
  </si>
  <si>
    <t>Мероприятие 9. Выполнение работ по ремонту участка автомобильной дороги по ул. Студенческая от дома № 2 до дома № 20 в п. Новоуральский, протяженностью 403 м</t>
  </si>
  <si>
    <t xml:space="preserve"> Мероприятие 10.Осуществление строительного контроля за ходом строительных работ по ремонту участка автомобильной дороги по ул. Студенческая от дома № 2 до дома № 20 в п. Новоуральский, протяженностью 403 м.</t>
  </si>
  <si>
    <t>Мероприятие 11. Выполнение работ по ремонту автомобильной дороги, подъезд к  садоводческому массиву "Фадино", струйно - инъекционным методом</t>
  </si>
  <si>
    <t>Задача подпрограммы 4. Обеспечение потребности населения в услугах по перевозке пассажиров транспортом общего пользования в границах муниципального района. Обеспечение доступности пассажирских перевозок.</t>
  </si>
  <si>
    <t>Мероприятие 1. Оказание услуг,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Таврического муниципального района Омской области</t>
  </si>
  <si>
    <t>Итого по  подпрограмме 4. Организация транспортного обслуживания и обеспечение устойчивого, надежного, безопасного функционирования пассажирского транспорта"</t>
  </si>
  <si>
    <t>Общая протяженность построенных инженерных сетей</t>
  </si>
  <si>
    <t>км.</t>
  </si>
  <si>
    <t>единиц</t>
  </si>
  <si>
    <t>Протяженность построенных, реконструируемых и отремонтированных водопроводных сетей (без нарастающего итога)</t>
  </si>
  <si>
    <t>Количество схем водоснабжения в отношении которых в отчетном году проведена актуализация</t>
  </si>
  <si>
    <t>шт.</t>
  </si>
  <si>
    <t>Протяженность построенных, реконструируемых и отремонтированных сетей   газораспределения (без нарастающего итога)</t>
  </si>
  <si>
    <t>Количество приобритенных, построенных, реконструируемых, отремонтированных котельных</t>
  </si>
  <si>
    <t xml:space="preserve">Количество приобритенных и установленных котлов </t>
  </si>
  <si>
    <t>Протяженность построенных, реконструируемых и отремонтированных тепловых сетей</t>
  </si>
  <si>
    <t>Количество схем теплоснабжения в отношении которых в отчетном году проведена актуализация</t>
  </si>
  <si>
    <t>Исполнение обязательств по предоставлению субсидии на погашение задолженности перед поставщиком топливно - энергетических ресурсов организациям коммунального комплекса, осуществляющим регулируемый вид деятельности в сфере теплоснабжения</t>
  </si>
  <si>
    <t>Протяженность построенных, реконструируемых и отремонтированных дорог.</t>
  </si>
  <si>
    <t>Площадь автомобильных дорог местного значения, в отношении которых произведен ремонт</t>
  </si>
  <si>
    <t>тыс. кв.м.</t>
  </si>
  <si>
    <r>
      <t xml:space="preserve">Объем (рублей) n-й год </t>
    </r>
    <r>
      <rPr>
        <sz val="28"/>
        <color indexed="10"/>
        <rFont val="Times New Roman"/>
        <family val="1"/>
        <charset val="204"/>
      </rPr>
      <t>&lt;**&gt;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</si>
  <si>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</si>
  <si>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28"/>
        <color indexed="10"/>
        <rFont val="Times New Roman"/>
        <family val="1"/>
        <charset val="204"/>
      </rPr>
      <t>&lt;***&gt;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</si>
  <si>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Задача 1 подпрограммы 1 муниципальной программы.   </t>
    </r>
    <r>
      <rPr>
        <sz val="36"/>
        <color indexed="8"/>
        <rFont val="Times New Roman"/>
        <family val="1"/>
        <charset val="204"/>
      </rPr>
      <t xml:space="preserve"> Обеспечение предоставления социальных выплат на приобретение или строительство жилья, создание условий для расселения граждан из аварийного жилищного фонда  и строительства многоквартирных домов в целях формирования муниципального жилищного фонда</t>
    </r>
  </si>
  <si>
    <r>
      <t xml:space="preserve">Основное мероприятие </t>
    </r>
    <r>
      <rPr>
        <sz val="36"/>
        <color indexed="8"/>
        <rFont val="Times New Roman"/>
        <family val="1"/>
        <charset val="204"/>
      </rPr>
      <t>«Улучшение жилищных условий граждан»</t>
    </r>
  </si>
  <si>
    <r>
      <t xml:space="preserve">Мероприятие 1  </t>
    </r>
    <r>
      <rPr>
        <sz val="36"/>
        <color indexed="8"/>
        <rFont val="Times New Roman"/>
        <family val="1"/>
        <charset val="204"/>
      </rPr>
  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  </r>
  </si>
  <si>
    <r>
      <t xml:space="preserve">
    </t>
    </r>
    <r>
      <rPr>
        <sz val="36"/>
        <color indexed="10"/>
        <rFont val="Times New Roman"/>
        <family val="1"/>
        <charset val="204"/>
      </rPr>
      <t>&lt;*&gt;</t>
    </r>
    <r>
      <rPr>
        <sz val="36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36"/>
        <color indexed="10"/>
        <rFont val="Times New Roman"/>
        <family val="1"/>
        <charset val="204"/>
      </rPr>
      <t xml:space="preserve"> &lt;**&gt; </t>
    </r>
    <r>
      <rPr>
        <sz val="36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36"/>
        <color indexed="10"/>
        <rFont val="Times New Roman"/>
        <family val="1"/>
        <charset val="204"/>
      </rPr>
      <t xml:space="preserve"> &lt;***&gt;</t>
    </r>
    <r>
      <rPr>
        <sz val="36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36"/>
        <color indexed="10"/>
        <rFont val="Times New Roman"/>
        <family val="1"/>
        <charset val="204"/>
      </rPr>
      <t>&lt;****&gt;</t>
    </r>
    <r>
      <rPr>
        <sz val="36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36"/>
        <color indexed="10"/>
        <rFont val="Times New Roman"/>
        <family val="1"/>
        <charset val="204"/>
      </rPr>
      <t>&lt;*****&gt;</t>
    </r>
    <r>
      <rPr>
        <sz val="36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36"/>
        <color indexed="10"/>
        <rFont val="Times New Roman"/>
        <family val="1"/>
        <charset val="204"/>
      </rPr>
      <t xml:space="preserve"> &lt;******&gt;</t>
    </r>
    <r>
      <rPr>
        <sz val="36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36"/>
        <color indexed="10"/>
        <rFont val="Times New Roman"/>
        <family val="1"/>
        <charset val="204"/>
      </rPr>
      <t>&lt;*******&gt;</t>
    </r>
    <r>
      <rPr>
        <sz val="36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</si>
  <si>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t xml:space="preserve">                                                                                                                                                                                                                           </t>
  </si>
  <si>
    <t>Приложение № 3</t>
  </si>
  <si>
    <t>к Постановлению Таврического муниципального района Омской области</t>
  </si>
  <si>
    <t>04.1.02</t>
  </si>
  <si>
    <t>04.1.03</t>
  </si>
  <si>
    <t>04.2.03.10300</t>
  </si>
  <si>
    <t>04.2.03.19990</t>
  </si>
  <si>
    <r>
      <t>о реализации муниципальной программы Таврического муниципального района Омской области</t>
    </r>
    <r>
      <rPr>
        <b/>
        <sz val="36"/>
        <color indexed="10"/>
        <rFont val="Times New Roman"/>
        <family val="1"/>
        <charset val="204"/>
      </rPr>
      <t xml:space="preserve"> &lt;*&gt;</t>
    </r>
  </si>
  <si>
    <t>на 01 января  2022  года</t>
  </si>
  <si>
    <t>Всего (2020 - 2021)</t>
  </si>
  <si>
    <t xml:space="preserve">2021 год &lt;**&gt;
</t>
  </si>
  <si>
    <r>
      <t xml:space="preserve">Всего (2020-2021) </t>
    </r>
    <r>
      <rPr>
        <sz val="28"/>
        <color indexed="10"/>
        <rFont val="Times New Roman"/>
        <family val="1"/>
        <charset val="204"/>
      </rPr>
      <t>&lt;*****&gt;</t>
    </r>
  </si>
  <si>
    <t>Мероприятие 4. Выполнение работ по внесению изменений в генеральный план Новоуральского сельского поселения Таврического муниципального района Омской области, внесение изменений в правила землепользования и застройки Новоуральского сельского поселения Таврического муниципального района Омской области,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</si>
  <si>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6. Подготовка проекта планировки территории, проекта межевания территории, в том числе предусматривающих размещение линейных объектов микрорайона "Кристалл" в с. Сосновское Сосновского сельского поселения Таврического муниципального района Омской области</t>
  </si>
  <si>
    <t>Мероприятие 3.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</t>
  </si>
  <si>
    <t>Мероприятие 3.2. Выполнение авторского надзора по объекту "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</si>
  <si>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9. Передача части полномочий по организации водоснабжения в части приобретения стандартной водоразборной колонки и полиэтиленовой трубы</t>
  </si>
  <si>
    <t>Мероприятие 10. Передача части полномочий по организации водоснабжения в части ремонта водопроводных сетей на территории сельских поселений, находящихся в муниципальной собственности Таврического района</t>
  </si>
  <si>
    <t>Мероприятие 10. Выполнение работ по ремонту кровли здания котельных в с. Копейкино, с. Веселые Рощи, с. Тихорецкое, с. Новобелозеровка</t>
  </si>
  <si>
    <t>Мероприятие 12. Передача части полномочий по организации газоснабжения населения в части газоснабжения н.п. Отделение № 4 Опытного хозяйства СибНИИСХОЗа Новоуральского сельского поселения Таврического муниципального района Омской области</t>
  </si>
  <si>
    <t>Мероприятие 13. Ремонт тепловых сетей на территории Таврического городского поселения, включая приобретение теплового оборудования, изделий и материалов</t>
  </si>
  <si>
    <t>Мероприятие 14. Корректировка проектной документации по объектам газо-, тепло-, водоснабжения на территориях городского и сельских поселений Таврического муниципального района</t>
  </si>
  <si>
    <t>Задача 5 подпрограммы 2. Повышение уровня надежности и безопасности электроснабжения социально значимых объектов</t>
  </si>
  <si>
    <t>Основное мероприятие. Обеспечение социально – значимых объектов автономными (резервными) источниками электроснабжения</t>
  </si>
  <si>
    <t>Мероприятие 2. Передача части полномочий по организации электроснабжения в части проведения ревизии и ремонта электроподстанций на территории сельских поселений, находящихся в муниципальной собственности Таврического района.</t>
  </si>
  <si>
    <t>Количество трансформаторных подстанций на которых была проведена ревизия</t>
  </si>
  <si>
    <t>Мероприятие 12. 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</t>
  </si>
  <si>
    <t>Мероприятие 13. Выполнение авторского надзора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</si>
  <si>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14. Осуществление технического надзора за ходом строительных работ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</si>
  <si>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15. Выполнение комплекса изыскательских работ, подготовки проекта планировки и проекта межевания территории, разработки проектно-сметной документации, выполнения государственной экспертизы проектно-сметной документации по объекту: «Строительство автомобильных дорог микрорайона комплексной застройки "Северный" в р.п. Таврическое Омской области 4-я очередь»</t>
  </si>
  <si>
    <t>Мероприятие 16. Иные межбюджетные трансферты по объекту "Строительство автомобильной дороги от ул. Рабочая в р.п. Таврическое до зернотока КФХ "Кнаус А.А."</t>
  </si>
  <si>
    <t>Мероприятие 17.Иные межбюджетные трансферты по объекту "Ремонт автомобильной дороги по ул. Первомайская в с. Карповка Таврического района Омской области (от дома № 6 до пересечения с объездной дорогой)</t>
  </si>
  <si>
    <t>Мероприятие 18. Подготовка проекта планировки и проекта межевания территории, на выполнение кадастровых работ по подготовке межевых планов для размещения объекта «Строительство автомобильных дорог микрорайона комплексной застройки "Северный" в р.п. Таврическое Омской области 4-я очередь»</t>
  </si>
  <si>
    <t xml:space="preserve">шт. </t>
  </si>
  <si>
    <t>04.1.01</t>
  </si>
  <si>
    <t>04.1.01.10030   04.1.01.L4970  04.1.01.14040</t>
  </si>
  <si>
    <t>04.1.01.70280 04.1.01.S0280  04.1.01.14150</t>
  </si>
  <si>
    <t>04.1.02.20040</t>
  </si>
  <si>
    <t>04.1.03.14090</t>
  </si>
  <si>
    <t>04.1.03.71620  04.1.03.S1620</t>
  </si>
  <si>
    <t>04.1.03.71622  04.1.03.S1622</t>
  </si>
  <si>
    <t>04.1.03.70620 04.1.03.S0620</t>
  </si>
  <si>
    <t>04.2.05.19990</t>
  </si>
  <si>
    <t>04.2.05.10190</t>
  </si>
  <si>
    <t>04.2.05.</t>
  </si>
  <si>
    <t>04.2.01.</t>
  </si>
  <si>
    <t>04.2.G5.К2431 04.2.G5.S2431</t>
  </si>
  <si>
    <t>04.2.01.21220</t>
  </si>
  <si>
    <t>04.2.01.72390 04.2.01.S2390</t>
  </si>
  <si>
    <t>04.2.01.10040</t>
  </si>
  <si>
    <t>04.2.01.14050</t>
  </si>
  <si>
    <t>04.2.01.14070</t>
  </si>
  <si>
    <t>04.2.01.14080</t>
  </si>
  <si>
    <t>04.2.G5.10230</t>
  </si>
  <si>
    <t>04.2.03.14010</t>
  </si>
  <si>
    <t>04.2.03.14020</t>
  </si>
  <si>
    <t>04.2.03.10260</t>
  </si>
  <si>
    <t>04.2.03.</t>
  </si>
  <si>
    <t>04.2.03.19990 04.2.03.20050</t>
  </si>
  <si>
    <t>04.2.03.14060</t>
  </si>
  <si>
    <t>04.2.03.71560 04.2.03.S1560 04.2.03.19990</t>
  </si>
  <si>
    <t>04.2.03.14120</t>
  </si>
  <si>
    <t>04.2.03.14130</t>
  </si>
  <si>
    <t>502              508</t>
  </si>
  <si>
    <t>04.2.03.14160</t>
  </si>
  <si>
    <t>04.2.04.</t>
  </si>
  <si>
    <t>04.2.04.14040</t>
  </si>
  <si>
    <t>04.3.01.</t>
  </si>
  <si>
    <t>04.3.01.19990</t>
  </si>
  <si>
    <t>.04.3.01.10330</t>
  </si>
  <si>
    <t>04.3.01.70050 04.3.01.S0050</t>
  </si>
  <si>
    <t>04.3.01.20060</t>
  </si>
  <si>
    <t>04.3.01.20020</t>
  </si>
  <si>
    <t>04.3.01.70340 04.3.01.S0340</t>
  </si>
  <si>
    <t>04.3.01.70341 04.3.01.S0341</t>
  </si>
  <si>
    <t>04.3.01.20021</t>
  </si>
  <si>
    <t>04.3.F1.50210</t>
  </si>
  <si>
    <t>04.3.01.20061</t>
  </si>
  <si>
    <t>04.3.01.14100</t>
  </si>
  <si>
    <t>04.3.01.14110</t>
  </si>
  <si>
    <t>04.4.01.</t>
  </si>
  <si>
    <t>04.4.01.70840 04.4.01.S0840 04.4.01.19990</t>
  </si>
  <si>
    <t>от  23.05.2022   № 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</si>
</sst>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color indexed="6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36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6"/>
      <color indexed="10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4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03">
    <xf numFmtId="0" fontId="0" fillId="0" borderId="0" xfId="0"/>
    <xf numFmtId="0" fontId="6" fillId="2" borderId="0" xfId="0" applyFont="1" applyFill="1" applyAlignment="1">
      <alignment vertical="top"/>
    </xf>
    <xf numFmtId="0" fontId="6" fillId="0" borderId="0" xfId="0" applyFont="1" applyFill="1" applyBorder="1"/>
    <xf numFmtId="0" fontId="5" fillId="0" borderId="0" xfId="0" applyFont="1" applyFill="1" applyBorder="1"/>
    <xf numFmtId="0" fontId="6" fillId="3" borderId="0" xfId="0" applyFont="1" applyFill="1" applyBorder="1"/>
    <xf numFmtId="0" fontId="6" fillId="4" borderId="0" xfId="0" applyFont="1" applyFill="1" applyBorder="1"/>
    <xf numFmtId="0" fontId="5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4" fillId="2" borderId="0" xfId="0" applyFont="1" applyFill="1"/>
    <xf numFmtId="0" fontId="4" fillId="2" borderId="0" xfId="0" applyFont="1" applyFill="1" applyBorder="1"/>
    <xf numFmtId="0" fontId="5" fillId="5" borderId="0" xfId="0" applyFont="1" applyFill="1" applyBorder="1"/>
    <xf numFmtId="4" fontId="16" fillId="2" borderId="2" xfId="0" applyNumberFormat="1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0" fontId="16" fillId="2" borderId="3" xfId="0" applyFont="1" applyFill="1" applyBorder="1" applyAlignment="1">
      <alignment vertical="top" wrapText="1"/>
    </xf>
    <xf numFmtId="4" fontId="13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4" fontId="13" fillId="2" borderId="3" xfId="0" applyNumberFormat="1" applyFont="1" applyFill="1" applyBorder="1" applyAlignment="1">
      <alignment vertical="top" wrapText="1"/>
    </xf>
    <xf numFmtId="4" fontId="13" fillId="2" borderId="8" xfId="0" applyNumberFormat="1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left" vertical="top" wrapText="1"/>
    </xf>
    <xf numFmtId="4" fontId="16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4" fontId="22" fillId="2" borderId="2" xfId="0" applyNumberFormat="1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left" vertical="top" wrapText="1"/>
    </xf>
    <xf numFmtId="0" fontId="23" fillId="2" borderId="2" xfId="0" applyFont="1" applyFill="1" applyBorder="1" applyAlignment="1">
      <alignment vertical="top" wrapText="1"/>
    </xf>
    <xf numFmtId="4" fontId="23" fillId="2" borderId="2" xfId="0" applyNumberFormat="1" applyFont="1" applyFill="1" applyBorder="1" applyAlignment="1">
      <alignment vertical="top" wrapText="1"/>
    </xf>
    <xf numFmtId="0" fontId="17" fillId="2" borderId="0" xfId="0" applyFont="1" applyFill="1"/>
    <xf numFmtId="0" fontId="16" fillId="2" borderId="3" xfId="0" applyFont="1" applyFill="1" applyBorder="1" applyAlignment="1">
      <alignment vertical="top"/>
    </xf>
    <xf numFmtId="0" fontId="16" fillId="2" borderId="8" xfId="0" applyFont="1" applyFill="1" applyBorder="1" applyAlignment="1">
      <alignment vertical="top"/>
    </xf>
    <xf numFmtId="0" fontId="16" fillId="2" borderId="9" xfId="0" applyFont="1" applyFill="1" applyBorder="1" applyAlignment="1">
      <alignment vertical="top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Border="1" applyAlignment="1">
      <alignment vertical="top" wrapText="1"/>
    </xf>
    <xf numFmtId="0" fontId="6" fillId="2" borderId="0" xfId="0" applyFont="1" applyFill="1"/>
    <xf numFmtId="0" fontId="16" fillId="2" borderId="3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 wrapText="1"/>
    </xf>
    <xf numFmtId="0" fontId="23" fillId="2" borderId="0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164" fontId="13" fillId="2" borderId="9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  <xf numFmtId="0" fontId="23" fillId="2" borderId="0" xfId="0" applyFont="1" applyFill="1" applyAlignment="1">
      <alignment horizontal="center" vertical="top" wrapText="1"/>
    </xf>
    <xf numFmtId="0" fontId="16" fillId="2" borderId="0" xfId="0" applyFont="1" applyFill="1" applyAlignment="1">
      <alignment horizontal="right" vertical="top" wrapText="1"/>
    </xf>
    <xf numFmtId="0" fontId="25" fillId="2" borderId="0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3" fillId="2" borderId="8" xfId="0" applyNumberFormat="1" applyFont="1" applyFill="1" applyBorder="1" applyAlignment="1">
      <alignment horizontal="center" vertical="top" wrapText="1"/>
    </xf>
    <xf numFmtId="49" fontId="13" fillId="2" borderId="8" xfId="0" applyNumberFormat="1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top" wrapText="1"/>
    </xf>
    <xf numFmtId="49" fontId="22" fillId="2" borderId="8" xfId="0" applyNumberFormat="1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9" fontId="16" fillId="2" borderId="3" xfId="0" applyNumberFormat="1" applyFont="1" applyFill="1" applyBorder="1" applyAlignment="1">
      <alignment horizontal="left" vertical="top" wrapText="1"/>
    </xf>
    <xf numFmtId="49" fontId="16" fillId="2" borderId="8" xfId="0" applyNumberFormat="1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top" wrapText="1"/>
    </xf>
    <xf numFmtId="0" fontId="9" fillId="2" borderId="0" xfId="0" applyFont="1" applyFill="1"/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/>
    </xf>
    <xf numFmtId="164" fontId="16" fillId="2" borderId="9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/>
    <xf numFmtId="0" fontId="16" fillId="2" borderId="0" xfId="0" applyFont="1" applyFill="1"/>
    <xf numFmtId="0" fontId="16" fillId="2" borderId="3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 wrapText="1"/>
    </xf>
    <xf numFmtId="0" fontId="23" fillId="2" borderId="0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164" fontId="13" fillId="2" borderId="3" xfId="0" applyNumberFormat="1" applyFont="1" applyFill="1" applyBorder="1" applyAlignment="1">
      <alignment horizontal="center" vertical="top" wrapText="1"/>
    </xf>
    <xf numFmtId="164" fontId="13" fillId="2" borderId="8" xfId="0" applyNumberFormat="1" applyFont="1" applyFill="1" applyBorder="1" applyAlignment="1">
      <alignment horizontal="center" vertical="top" wrapText="1"/>
    </xf>
    <xf numFmtId="164" fontId="13" fillId="2" borderId="9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  <xf numFmtId="0" fontId="23" fillId="2" borderId="0" xfId="0" applyFont="1" applyFill="1" applyAlignment="1">
      <alignment horizontal="center" vertical="top" wrapText="1"/>
    </xf>
    <xf numFmtId="0" fontId="16" fillId="2" borderId="0" xfId="0" applyFont="1" applyFill="1" applyAlignment="1">
      <alignment horizontal="right" vertical="top" wrapText="1"/>
    </xf>
    <xf numFmtId="0" fontId="25" fillId="2" borderId="0" xfId="0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top"/>
    </xf>
    <xf numFmtId="164" fontId="16" fillId="2" borderId="8" xfId="0" applyNumberFormat="1" applyFont="1" applyFill="1" applyBorder="1" applyAlignment="1">
      <alignment horizontal="center" vertical="top"/>
    </xf>
    <xf numFmtId="164" fontId="16" fillId="2" borderId="9" xfId="0" applyNumberFormat="1" applyFont="1" applyFill="1" applyBorder="1" applyAlignment="1">
      <alignment horizontal="center" vertical="top"/>
    </xf>
    <xf numFmtId="164" fontId="16" fillId="2" borderId="3" xfId="0" applyNumberFormat="1" applyFont="1" applyFill="1" applyBorder="1" applyAlignment="1">
      <alignment horizontal="center" vertical="top" wrapText="1"/>
    </xf>
    <xf numFmtId="164" fontId="16" fillId="2" borderId="8" xfId="0" applyNumberFormat="1" applyFont="1" applyFill="1" applyBorder="1" applyAlignment="1">
      <alignment horizontal="center" vertical="top" wrapText="1"/>
    </xf>
    <xf numFmtId="164" fontId="16" fillId="2" borderId="9" xfId="0" applyNumberFormat="1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3" fillId="2" borderId="8" xfId="0" applyNumberFormat="1" applyFont="1" applyFill="1" applyBorder="1" applyAlignment="1">
      <alignment horizontal="center" vertical="top" wrapText="1"/>
    </xf>
    <xf numFmtId="49" fontId="13" fillId="2" borderId="9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left" vertical="top" wrapText="1"/>
    </xf>
    <xf numFmtId="49" fontId="13" fillId="2" borderId="8" xfId="0" applyNumberFormat="1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49" fontId="13" fillId="2" borderId="9" xfId="0" applyNumberFormat="1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3" fillId="2" borderId="12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7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15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49" fontId="22" fillId="2" borderId="3" xfId="0" applyNumberFormat="1" applyFont="1" applyFill="1" applyBorder="1" applyAlignment="1">
      <alignment horizontal="left" vertical="top" wrapText="1"/>
    </xf>
    <xf numFmtId="49" fontId="22" fillId="2" borderId="8" xfId="0" applyNumberFormat="1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horizontal="left" vertical="top" wrapText="1"/>
    </xf>
    <xf numFmtId="0" fontId="22" fillId="2" borderId="9" xfId="0" applyFont="1" applyFill="1" applyBorder="1" applyAlignment="1">
      <alignment horizontal="left" vertical="top" wrapText="1"/>
    </xf>
    <xf numFmtId="49" fontId="22" fillId="2" borderId="9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top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top" wrapText="1"/>
    </xf>
    <xf numFmtId="0" fontId="14" fillId="2" borderId="9" xfId="0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3" xfId="0" applyNumberFormat="1" applyFont="1" applyFill="1" applyBorder="1" applyAlignment="1">
      <alignment horizontal="left" vertical="top" wrapText="1"/>
    </xf>
    <xf numFmtId="49" fontId="16" fillId="2" borderId="8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0" fontId="23" fillId="2" borderId="3" xfId="0" applyFont="1" applyFill="1" applyBorder="1" applyAlignment="1">
      <alignment horizontal="left" vertical="top" wrapText="1"/>
    </xf>
    <xf numFmtId="0" fontId="23" fillId="2" borderId="8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right" vertical="top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left" vertical="top" wrapText="1"/>
    </xf>
    <xf numFmtId="0" fontId="23" fillId="2" borderId="12" xfId="0" applyFont="1" applyFill="1" applyBorder="1" applyAlignment="1">
      <alignment horizontal="left" vertical="top" wrapText="1"/>
    </xf>
    <xf numFmtId="0" fontId="23" fillId="2" borderId="7" xfId="0" applyFont="1" applyFill="1" applyBorder="1" applyAlignment="1">
      <alignment horizontal="left" vertical="top" wrapText="1"/>
    </xf>
    <xf numFmtId="0" fontId="23" fillId="2" borderId="10" xfId="0" applyFont="1" applyFill="1" applyBorder="1" applyAlignment="1">
      <alignment horizontal="left" vertical="top" wrapText="1"/>
    </xf>
    <xf numFmtId="0" fontId="23" fillId="2" borderId="11" xfId="0" applyFont="1" applyFill="1" applyBorder="1" applyAlignment="1">
      <alignment horizontal="left" vertical="top" wrapText="1"/>
    </xf>
    <xf numFmtId="0" fontId="23" fillId="2" borderId="13" xfId="0" applyFont="1" applyFill="1" applyBorder="1" applyAlignment="1">
      <alignment horizontal="left" vertical="top" wrapText="1"/>
    </xf>
    <xf numFmtId="0" fontId="23" fillId="2" borderId="15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center" vertical="top"/>
    </xf>
    <xf numFmtId="0" fontId="13" fillId="2" borderId="8" xfId="0" applyFont="1" applyFill="1" applyBorder="1" applyAlignment="1">
      <alignment horizontal="center" vertical="top"/>
    </xf>
    <xf numFmtId="0" fontId="13" fillId="2" borderId="9" xfId="0" applyFont="1" applyFill="1" applyBorder="1" applyAlignment="1">
      <alignment horizontal="center" vertical="top"/>
    </xf>
    <xf numFmtId="49" fontId="16" fillId="2" borderId="3" xfId="0" applyNumberFormat="1" applyFont="1" applyFill="1" applyBorder="1" applyAlignment="1">
      <alignment horizontal="center" vertical="top" wrapText="1"/>
    </xf>
    <xf numFmtId="49" fontId="16" fillId="2" borderId="8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horizontal="center" vertical="top"/>
    </xf>
    <xf numFmtId="0" fontId="16" fillId="2" borderId="10" xfId="0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center" vertical="top"/>
    </xf>
    <xf numFmtId="0" fontId="17" fillId="2" borderId="3" xfId="0" applyFont="1" applyFill="1" applyBorder="1" applyAlignment="1">
      <alignment horizontal="center" vertical="top"/>
    </xf>
    <xf numFmtId="0" fontId="17" fillId="2" borderId="8" xfId="0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top"/>
    </xf>
    <xf numFmtId="164" fontId="17" fillId="2" borderId="3" xfId="0" applyNumberFormat="1" applyFont="1" applyFill="1" applyBorder="1" applyAlignment="1">
      <alignment horizontal="center" vertical="top" wrapText="1"/>
    </xf>
    <xf numFmtId="164" fontId="17" fillId="2" borderId="8" xfId="0" applyNumberFormat="1" applyFont="1" applyFill="1" applyBorder="1" applyAlignment="1">
      <alignment horizontal="center" vertical="top" wrapText="1"/>
    </xf>
    <xf numFmtId="164" fontId="17" fillId="2" borderId="9" xfId="0" applyNumberFormat="1" applyFont="1" applyFill="1" applyBorder="1" applyAlignment="1">
      <alignment horizontal="center" vertical="top" wrapText="1"/>
    </xf>
    <xf numFmtId="164" fontId="26" fillId="2" borderId="3" xfId="0" applyNumberFormat="1" applyFont="1" applyFill="1" applyBorder="1" applyAlignment="1">
      <alignment horizontal="center" vertical="top" wrapText="1"/>
    </xf>
    <xf numFmtId="164" fontId="26" fillId="2" borderId="8" xfId="0" applyNumberFormat="1" applyFont="1" applyFill="1" applyBorder="1" applyAlignment="1">
      <alignment horizontal="center" vertical="top" wrapText="1"/>
    </xf>
    <xf numFmtId="164" fontId="26" fillId="2" borderId="9" xfId="0" applyNumberFormat="1" applyFont="1" applyFill="1" applyBorder="1" applyAlignment="1">
      <alignment horizontal="center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8"/>
  <sheetViews>
    <sheetView tabSelected="1" view="pageBreakPreview" topLeftCell="A5" zoomScale="20" zoomScaleNormal="25" zoomScaleSheetLayoutView="20" workbookViewId="0">
      <pane xSplit="8" ySplit="16" topLeftCell="I33" activePane="bottomRight" state="frozen"/>
      <selection activeCell="A5" sqref="A5"/>
      <selection pane="topRight" activeCell="O5" sqref="O5"/>
      <selection pane="bottomLeft" activeCell="A18" sqref="A18"/>
      <selection pane="bottomRight" activeCell="C7" sqref="C7:V7"/>
    </sheetView>
  </sheetViews>
  <sheetFormatPr defaultRowHeight="18.75" x14ac:dyDescent="0.3"/>
  <cols>
    <col min="1" max="1" width="9.140625" style="7"/>
    <col min="2" max="2" width="5.85546875" style="6" customWidth="1"/>
    <col min="3" max="3" width="197.42578125" style="6" customWidth="1"/>
    <col min="4" max="4" width="33.42578125" style="6" customWidth="1"/>
    <col min="5" max="5" width="49.7109375" style="6" customWidth="1"/>
    <col min="6" max="6" width="136.42578125" style="6" customWidth="1"/>
    <col min="7" max="7" width="49.28515625" style="6" customWidth="1"/>
    <col min="8" max="8" width="51" style="6" customWidth="1"/>
    <col min="9" max="9" width="49.42578125" style="6" customWidth="1"/>
    <col min="10" max="10" width="37.28515625" style="6" customWidth="1"/>
    <col min="11" max="11" width="53.7109375" style="6" customWidth="1"/>
    <col min="12" max="16" width="46.85546875" style="6" customWidth="1"/>
    <col min="17" max="17" width="81.5703125" style="6" customWidth="1"/>
    <col min="18" max="19" width="26.7109375" style="6" customWidth="1"/>
    <col min="20" max="20" width="39" style="6" customWidth="1"/>
    <col min="21" max="21" width="26.42578125" style="6" customWidth="1"/>
    <col min="22" max="24" width="29.28515625" style="6" customWidth="1"/>
    <col min="25" max="25" width="14.7109375" style="6" customWidth="1"/>
    <col min="26" max="26" width="9.140625" style="3"/>
    <col min="27" max="28" width="9.140625" style="3" customWidth="1"/>
    <col min="29" max="16384" width="9.140625" style="3"/>
  </cols>
  <sheetData>
    <row r="1" spans="2:25" ht="73.5" customHeight="1" x14ac:dyDescent="0.3">
      <c r="B1" s="71"/>
    </row>
    <row r="2" spans="2:25" ht="33" customHeight="1" x14ac:dyDescent="0.3">
      <c r="B2" s="72"/>
      <c r="C2" s="72"/>
      <c r="D2" s="73"/>
      <c r="E2" s="143"/>
      <c r="F2" s="143"/>
      <c r="G2" s="74"/>
      <c r="H2" s="74"/>
      <c r="I2" s="73"/>
      <c r="J2" s="73"/>
      <c r="K2" s="73"/>
      <c r="L2" s="73"/>
      <c r="M2" s="73"/>
      <c r="N2" s="73"/>
      <c r="O2" s="73"/>
      <c r="P2" s="73"/>
      <c r="Q2" s="161" t="s">
        <v>117</v>
      </c>
      <c r="R2" s="161"/>
      <c r="S2" s="161"/>
      <c r="T2" s="161"/>
      <c r="U2" s="161"/>
      <c r="V2" s="161"/>
      <c r="W2" s="161"/>
      <c r="X2" s="161"/>
      <c r="Y2" s="161"/>
    </row>
    <row r="3" spans="2:25" ht="61.5" customHeight="1" x14ac:dyDescent="0.3">
      <c r="B3" s="72"/>
      <c r="C3" s="72"/>
      <c r="D3" s="73"/>
      <c r="E3" s="74"/>
      <c r="F3" s="74"/>
      <c r="G3" s="74"/>
      <c r="H3" s="74"/>
      <c r="I3" s="73"/>
      <c r="J3" s="73"/>
      <c r="K3" s="73"/>
      <c r="L3" s="73"/>
      <c r="M3" s="73"/>
      <c r="N3" s="73"/>
      <c r="O3" s="73"/>
      <c r="P3" s="73"/>
      <c r="Q3" s="161"/>
      <c r="R3" s="161"/>
      <c r="S3" s="161"/>
      <c r="T3" s="161"/>
      <c r="U3" s="161"/>
      <c r="V3" s="161"/>
      <c r="W3" s="161"/>
      <c r="X3" s="161"/>
      <c r="Y3" s="161"/>
    </row>
    <row r="4" spans="2:25" ht="33" customHeight="1" x14ac:dyDescent="0.3">
      <c r="B4" s="72"/>
      <c r="C4" s="72"/>
      <c r="D4" s="73"/>
      <c r="E4" s="74"/>
      <c r="F4" s="74"/>
      <c r="G4" s="74"/>
      <c r="H4" s="74"/>
      <c r="I4" s="73"/>
      <c r="J4" s="73"/>
      <c r="K4" s="73"/>
      <c r="L4" s="73"/>
      <c r="M4" s="73"/>
      <c r="N4" s="73"/>
      <c r="O4" s="73"/>
      <c r="P4" s="73"/>
      <c r="Q4" s="72"/>
      <c r="R4" s="72"/>
      <c r="S4" s="72"/>
      <c r="T4" s="72"/>
      <c r="U4" s="72"/>
      <c r="V4" s="72"/>
      <c r="W4" s="72"/>
      <c r="X4" s="72"/>
    </row>
    <row r="5" spans="2:25" s="7" customFormat="1" ht="68.25" customHeight="1" x14ac:dyDescent="0.3">
      <c r="B5" s="97" t="s">
        <v>118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53"/>
      <c r="X5" s="53"/>
      <c r="Y5" s="6"/>
    </row>
    <row r="6" spans="2:25" s="7" customFormat="1" ht="70.5" customHeight="1" x14ac:dyDescent="0.3">
      <c r="B6" s="38"/>
      <c r="C6" s="97" t="s">
        <v>119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53"/>
      <c r="X6" s="53"/>
      <c r="Y6" s="6"/>
    </row>
    <row r="7" spans="2:25" s="7" customFormat="1" ht="70.5" customHeight="1" x14ac:dyDescent="0.3">
      <c r="B7" s="38"/>
      <c r="C7" s="97" t="s">
        <v>199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53"/>
      <c r="X7" s="53"/>
      <c r="Y7" s="6"/>
    </row>
    <row r="8" spans="2:25" s="7" customFormat="1" ht="57.75" customHeight="1" x14ac:dyDescent="0.3">
      <c r="B8" s="38"/>
      <c r="C8" s="96" t="s">
        <v>20</v>
      </c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52"/>
      <c r="X8" s="52"/>
      <c r="Y8" s="6"/>
    </row>
    <row r="9" spans="2:25" s="7" customFormat="1" ht="60.75" customHeight="1" x14ac:dyDescent="0.3">
      <c r="B9" s="38"/>
      <c r="C9" s="96" t="s">
        <v>124</v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52"/>
      <c r="X9" s="52"/>
      <c r="Y9" s="6"/>
    </row>
    <row r="10" spans="2:25" s="7" customFormat="1" ht="65.25" customHeight="1" x14ac:dyDescent="0.3">
      <c r="B10" s="38"/>
      <c r="C10" s="98" t="s">
        <v>46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54"/>
      <c r="X10" s="54"/>
      <c r="Y10" s="6"/>
    </row>
    <row r="11" spans="2:25" s="7" customFormat="1" ht="67.5" customHeight="1" x14ac:dyDescent="0.3">
      <c r="B11" s="38"/>
      <c r="C11" s="82" t="s">
        <v>9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44"/>
      <c r="X11" s="44"/>
      <c r="Y11" s="6"/>
    </row>
    <row r="12" spans="2:25" s="7" customFormat="1" ht="100.5" customHeight="1" x14ac:dyDescent="0.3">
      <c r="B12" s="39"/>
      <c r="C12" s="83" t="s">
        <v>125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45"/>
      <c r="X12" s="45"/>
      <c r="Y12" s="6"/>
    </row>
    <row r="13" spans="2:25" s="7" customFormat="1" ht="24" customHeight="1" x14ac:dyDescent="0.3">
      <c r="B13" s="23"/>
      <c r="C13" s="24"/>
      <c r="D13" s="24"/>
      <c r="E13" s="25"/>
      <c r="F13" s="25"/>
      <c r="G13" s="25"/>
      <c r="H13" s="25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6"/>
    </row>
    <row r="14" spans="2:25" s="9" customFormat="1" ht="132" customHeight="1" x14ac:dyDescent="0.25">
      <c r="B14" s="152" t="s">
        <v>0</v>
      </c>
      <c r="C14" s="152" t="s">
        <v>6</v>
      </c>
      <c r="D14" s="144" t="s">
        <v>7</v>
      </c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45"/>
      <c r="Q14" s="144" t="s">
        <v>8</v>
      </c>
      <c r="R14" s="186"/>
      <c r="S14" s="186"/>
      <c r="T14" s="186"/>
      <c r="U14" s="186"/>
      <c r="V14" s="186"/>
      <c r="W14" s="186"/>
      <c r="X14" s="145"/>
      <c r="Y14" s="40"/>
    </row>
    <row r="15" spans="2:25" s="9" customFormat="1" ht="153.75" customHeight="1" x14ac:dyDescent="0.25">
      <c r="B15" s="152"/>
      <c r="C15" s="152"/>
      <c r="D15" s="152" t="s">
        <v>21</v>
      </c>
      <c r="E15" s="152"/>
      <c r="F15" s="187" t="s">
        <v>3</v>
      </c>
      <c r="G15" s="144" t="s">
        <v>110</v>
      </c>
      <c r="H15" s="186"/>
      <c r="I15" s="186"/>
      <c r="J15" s="186"/>
      <c r="K15" s="186"/>
      <c r="L15" s="186"/>
      <c r="M15" s="186"/>
      <c r="N15" s="186"/>
      <c r="O15" s="186"/>
      <c r="P15" s="145"/>
      <c r="Q15" s="152" t="s">
        <v>1</v>
      </c>
      <c r="R15" s="152" t="s">
        <v>2</v>
      </c>
      <c r="S15" s="144" t="s">
        <v>25</v>
      </c>
      <c r="T15" s="186"/>
      <c r="U15" s="186"/>
      <c r="V15" s="186"/>
      <c r="W15" s="186"/>
      <c r="X15" s="145"/>
      <c r="Y15" s="40"/>
    </row>
    <row r="16" spans="2:25" s="9" customFormat="1" ht="66.75" customHeight="1" x14ac:dyDescent="0.25">
      <c r="B16" s="152"/>
      <c r="C16" s="152"/>
      <c r="D16" s="187" t="s">
        <v>22</v>
      </c>
      <c r="E16" s="187" t="s">
        <v>23</v>
      </c>
      <c r="F16" s="188"/>
      <c r="G16" s="144" t="s">
        <v>126</v>
      </c>
      <c r="H16" s="145"/>
      <c r="I16" s="144" t="s">
        <v>59</v>
      </c>
      <c r="J16" s="162"/>
      <c r="K16" s="162"/>
      <c r="L16" s="163"/>
      <c r="M16" s="144" t="s">
        <v>127</v>
      </c>
      <c r="N16" s="162"/>
      <c r="O16" s="162"/>
      <c r="P16" s="163"/>
      <c r="Q16" s="152"/>
      <c r="R16" s="152"/>
      <c r="S16" s="144" t="s">
        <v>128</v>
      </c>
      <c r="T16" s="166"/>
      <c r="U16" s="164" t="s">
        <v>59</v>
      </c>
      <c r="V16" s="165"/>
      <c r="W16" s="164" t="s">
        <v>127</v>
      </c>
      <c r="X16" s="165"/>
      <c r="Y16" s="40"/>
    </row>
    <row r="17" spans="1:25" s="9" customFormat="1" ht="237.75" customHeight="1" x14ac:dyDescent="0.25">
      <c r="B17" s="152"/>
      <c r="C17" s="152"/>
      <c r="D17" s="190"/>
      <c r="E17" s="190"/>
      <c r="F17" s="189"/>
      <c r="G17" s="66" t="s">
        <v>26</v>
      </c>
      <c r="H17" s="66" t="s">
        <v>27</v>
      </c>
      <c r="I17" s="66" t="s">
        <v>24</v>
      </c>
      <c r="J17" s="66" t="s">
        <v>111</v>
      </c>
      <c r="K17" s="66" t="s">
        <v>112</v>
      </c>
      <c r="L17" s="66" t="s">
        <v>111</v>
      </c>
      <c r="M17" s="66" t="s">
        <v>24</v>
      </c>
      <c r="N17" s="66" t="s">
        <v>111</v>
      </c>
      <c r="O17" s="66" t="s">
        <v>112</v>
      </c>
      <c r="P17" s="66" t="s">
        <v>111</v>
      </c>
      <c r="Q17" s="152"/>
      <c r="R17" s="152"/>
      <c r="S17" s="66" t="s">
        <v>26</v>
      </c>
      <c r="T17" s="66" t="s">
        <v>27</v>
      </c>
      <c r="U17" s="26" t="s">
        <v>26</v>
      </c>
      <c r="V17" s="26" t="s">
        <v>27</v>
      </c>
      <c r="W17" s="26" t="s">
        <v>26</v>
      </c>
      <c r="X17" s="26" t="s">
        <v>27</v>
      </c>
      <c r="Y17" s="40"/>
    </row>
    <row r="18" spans="1:25" s="2" customFormat="1" ht="32.25" customHeight="1" x14ac:dyDescent="0.25">
      <c r="A18" s="9"/>
      <c r="B18" s="66">
        <v>1</v>
      </c>
      <c r="C18" s="66">
        <v>2</v>
      </c>
      <c r="D18" s="66">
        <v>3</v>
      </c>
      <c r="E18" s="66">
        <v>4</v>
      </c>
      <c r="F18" s="66">
        <v>5</v>
      </c>
      <c r="G18" s="66">
        <v>6</v>
      </c>
      <c r="H18" s="66">
        <v>7</v>
      </c>
      <c r="I18" s="66">
        <v>8</v>
      </c>
      <c r="J18" s="66">
        <v>9</v>
      </c>
      <c r="K18" s="66">
        <v>10</v>
      </c>
      <c r="L18" s="66">
        <v>11</v>
      </c>
      <c r="M18" s="66">
        <v>12</v>
      </c>
      <c r="N18" s="66">
        <v>13</v>
      </c>
      <c r="O18" s="66">
        <v>14</v>
      </c>
      <c r="P18" s="66">
        <v>15</v>
      </c>
      <c r="Q18" s="66">
        <v>16</v>
      </c>
      <c r="R18" s="66">
        <v>17</v>
      </c>
      <c r="S18" s="66">
        <v>18</v>
      </c>
      <c r="T18" s="66">
        <v>19</v>
      </c>
      <c r="U18" s="66">
        <v>20</v>
      </c>
      <c r="V18" s="66">
        <v>21</v>
      </c>
      <c r="W18" s="66">
        <v>22</v>
      </c>
      <c r="X18" s="66">
        <v>23</v>
      </c>
      <c r="Y18" s="40"/>
    </row>
    <row r="19" spans="1:25" s="4" customFormat="1" ht="42" customHeight="1" x14ac:dyDescent="0.25">
      <c r="A19" s="9"/>
      <c r="B19" s="164" t="s">
        <v>12</v>
      </c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27"/>
      <c r="V19" s="27"/>
      <c r="W19" s="27"/>
      <c r="X19" s="27"/>
      <c r="Y19" s="1"/>
    </row>
    <row r="20" spans="1:25" s="2" customFormat="1" ht="46.5" customHeight="1" x14ac:dyDescent="0.25">
      <c r="A20" s="9"/>
      <c r="B20" s="164" t="s">
        <v>10</v>
      </c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8"/>
      <c r="W20" s="27"/>
      <c r="X20" s="27"/>
      <c r="Y20" s="1"/>
    </row>
    <row r="21" spans="1:25" s="2" customFormat="1" ht="45.75" customHeight="1" x14ac:dyDescent="0.25">
      <c r="A21" s="9"/>
      <c r="B21" s="164" t="s">
        <v>11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8"/>
      <c r="W21" s="27"/>
      <c r="X21" s="27"/>
      <c r="Y21" s="1"/>
    </row>
    <row r="22" spans="1:25" s="2" customFormat="1" ht="115.5" customHeight="1" x14ac:dyDescent="0.25">
      <c r="A22" s="9"/>
      <c r="B22" s="138"/>
      <c r="C22" s="146" t="s">
        <v>113</v>
      </c>
      <c r="D22" s="147"/>
      <c r="E22" s="148"/>
      <c r="F22" s="67" t="s">
        <v>4</v>
      </c>
      <c r="G22" s="13">
        <v>7328473.2000000002</v>
      </c>
      <c r="H22" s="13">
        <v>7328473.2000000002</v>
      </c>
      <c r="I22" s="14">
        <v>4639743</v>
      </c>
      <c r="J22" s="14">
        <v>0</v>
      </c>
      <c r="K22" s="14">
        <v>4639743</v>
      </c>
      <c r="L22" s="14">
        <v>0</v>
      </c>
      <c r="M22" s="13">
        <v>2688730.2</v>
      </c>
      <c r="N22" s="13">
        <v>0</v>
      </c>
      <c r="O22" s="13">
        <v>2688730.2</v>
      </c>
      <c r="P22" s="13">
        <v>0</v>
      </c>
      <c r="Q22" s="114" t="s">
        <v>5</v>
      </c>
      <c r="R22" s="114" t="s">
        <v>5</v>
      </c>
      <c r="S22" s="114" t="s">
        <v>5</v>
      </c>
      <c r="T22" s="114" t="s">
        <v>5</v>
      </c>
      <c r="U22" s="114" t="s">
        <v>5</v>
      </c>
      <c r="V22" s="114" t="s">
        <v>5</v>
      </c>
      <c r="W22" s="114" t="s">
        <v>5</v>
      </c>
      <c r="X22" s="114" t="s">
        <v>5</v>
      </c>
      <c r="Y22" s="1"/>
    </row>
    <row r="23" spans="1:25" s="2" customFormat="1" ht="180" customHeight="1" x14ac:dyDescent="0.25">
      <c r="A23" s="9"/>
      <c r="B23" s="139"/>
      <c r="C23" s="149"/>
      <c r="D23" s="150"/>
      <c r="E23" s="151"/>
      <c r="F23" s="67" t="s">
        <v>13</v>
      </c>
      <c r="G23" s="13">
        <v>519355.18999999994</v>
      </c>
      <c r="H23" s="13">
        <v>519355.18999999994</v>
      </c>
      <c r="I23" s="14">
        <v>149758.22</v>
      </c>
      <c r="J23" s="14">
        <v>0</v>
      </c>
      <c r="K23" s="14">
        <v>149758.22</v>
      </c>
      <c r="L23" s="14">
        <v>0</v>
      </c>
      <c r="M23" s="13">
        <v>369596.97</v>
      </c>
      <c r="N23" s="13">
        <v>0</v>
      </c>
      <c r="O23" s="13">
        <v>369596.97</v>
      </c>
      <c r="P23" s="13">
        <v>0</v>
      </c>
      <c r="Q23" s="115"/>
      <c r="R23" s="115"/>
      <c r="S23" s="115"/>
      <c r="T23" s="115"/>
      <c r="U23" s="115"/>
      <c r="V23" s="115"/>
      <c r="W23" s="115"/>
      <c r="X23" s="115"/>
      <c r="Y23" s="1"/>
    </row>
    <row r="24" spans="1:25" s="2" customFormat="1" ht="133.5" customHeight="1" x14ac:dyDescent="0.25">
      <c r="A24" s="9"/>
      <c r="B24" s="139"/>
      <c r="C24" s="149"/>
      <c r="D24" s="150"/>
      <c r="E24" s="151"/>
      <c r="F24" s="67" t="s">
        <v>14</v>
      </c>
      <c r="G24" s="13">
        <v>6809118.0099999998</v>
      </c>
      <c r="H24" s="13">
        <v>6809118.0099999998</v>
      </c>
      <c r="I24" s="14">
        <v>4489984.78</v>
      </c>
      <c r="J24" s="14">
        <v>0</v>
      </c>
      <c r="K24" s="14">
        <v>4489984.78</v>
      </c>
      <c r="L24" s="14">
        <v>0</v>
      </c>
      <c r="M24" s="13">
        <v>2319133.23</v>
      </c>
      <c r="N24" s="13">
        <v>0</v>
      </c>
      <c r="O24" s="13">
        <v>2319133.23</v>
      </c>
      <c r="P24" s="13">
        <v>0</v>
      </c>
      <c r="Q24" s="115"/>
      <c r="R24" s="115"/>
      <c r="S24" s="115"/>
      <c r="T24" s="115"/>
      <c r="U24" s="115"/>
      <c r="V24" s="115"/>
      <c r="W24" s="115"/>
      <c r="X24" s="115"/>
      <c r="Y24" s="1"/>
    </row>
    <row r="25" spans="1:25" s="2" customFormat="1" ht="165" customHeight="1" x14ac:dyDescent="0.25">
      <c r="A25" s="9"/>
      <c r="B25" s="139"/>
      <c r="C25" s="149"/>
      <c r="D25" s="150"/>
      <c r="E25" s="151"/>
      <c r="F25" s="67" t="s">
        <v>48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15"/>
      <c r="R25" s="115"/>
      <c r="S25" s="115"/>
      <c r="T25" s="115"/>
      <c r="U25" s="116"/>
      <c r="V25" s="116"/>
      <c r="W25" s="116"/>
      <c r="X25" s="116"/>
      <c r="Y25" s="1"/>
    </row>
    <row r="26" spans="1:25" s="9" customFormat="1" ht="66" customHeight="1" x14ac:dyDescent="0.25">
      <c r="B26" s="134"/>
      <c r="C26" s="134" t="s">
        <v>114</v>
      </c>
      <c r="D26" s="134" t="s">
        <v>5</v>
      </c>
      <c r="E26" s="155" t="s">
        <v>151</v>
      </c>
      <c r="F26" s="67" t="s">
        <v>4</v>
      </c>
      <c r="G26" s="13">
        <f>М2+M26</f>
        <v>7328473.2000000002</v>
      </c>
      <c r="H26" s="13">
        <f>K26+O26</f>
        <v>7328473.2000000002</v>
      </c>
      <c r="I26" s="13">
        <f t="shared" ref="I26:I28" si="0">I30+I34</f>
        <v>4639743</v>
      </c>
      <c r="J26" s="13">
        <v>0</v>
      </c>
      <c r="K26" s="13">
        <f>K30+K34</f>
        <v>4639743</v>
      </c>
      <c r="L26" s="13">
        <v>0</v>
      </c>
      <c r="M26" s="13">
        <f>M30+M34</f>
        <v>2688730.2</v>
      </c>
      <c r="N26" s="13">
        <v>0</v>
      </c>
      <c r="O26" s="13">
        <f>O30+O34</f>
        <v>2688730.2</v>
      </c>
      <c r="P26" s="13">
        <v>0</v>
      </c>
      <c r="Q26" s="86" t="s">
        <v>5</v>
      </c>
      <c r="R26" s="86" t="s">
        <v>5</v>
      </c>
      <c r="S26" s="86" t="s">
        <v>5</v>
      </c>
      <c r="T26" s="86" t="s">
        <v>5</v>
      </c>
      <c r="U26" s="114" t="s">
        <v>5</v>
      </c>
      <c r="V26" s="114" t="s">
        <v>5</v>
      </c>
      <c r="W26" s="114" t="s">
        <v>5</v>
      </c>
      <c r="X26" s="114" t="s">
        <v>5</v>
      </c>
      <c r="Y26" s="1"/>
    </row>
    <row r="27" spans="1:25" s="9" customFormat="1" ht="156" customHeight="1" x14ac:dyDescent="0.25">
      <c r="B27" s="134"/>
      <c r="C27" s="134"/>
      <c r="D27" s="134"/>
      <c r="E27" s="155"/>
      <c r="F27" s="67" t="s">
        <v>13</v>
      </c>
      <c r="G27" s="13">
        <f>I27+M27</f>
        <v>519355.18999999994</v>
      </c>
      <c r="H27" s="13">
        <f>K27+O27</f>
        <v>519355.18999999994</v>
      </c>
      <c r="I27" s="13">
        <f t="shared" si="0"/>
        <v>149758.22</v>
      </c>
      <c r="J27" s="13">
        <v>0</v>
      </c>
      <c r="K27" s="13">
        <f>K31+K35</f>
        <v>149758.22</v>
      </c>
      <c r="L27" s="13">
        <v>0</v>
      </c>
      <c r="M27" s="13">
        <f>M31+M35</f>
        <v>369596.97</v>
      </c>
      <c r="N27" s="13">
        <v>0</v>
      </c>
      <c r="O27" s="13">
        <f>O31+O35</f>
        <v>369596.97</v>
      </c>
      <c r="P27" s="13">
        <v>0</v>
      </c>
      <c r="Q27" s="86"/>
      <c r="R27" s="86"/>
      <c r="S27" s="86"/>
      <c r="T27" s="86"/>
      <c r="U27" s="115"/>
      <c r="V27" s="115"/>
      <c r="W27" s="115"/>
      <c r="X27" s="115"/>
      <c r="Y27" s="1"/>
    </row>
    <row r="28" spans="1:25" s="9" customFormat="1" ht="123.75" customHeight="1" x14ac:dyDescent="0.25">
      <c r="B28" s="134"/>
      <c r="C28" s="134"/>
      <c r="D28" s="134"/>
      <c r="E28" s="155"/>
      <c r="F28" s="67" t="s">
        <v>14</v>
      </c>
      <c r="G28" s="13">
        <f>I28+M28</f>
        <v>6809118.0099999998</v>
      </c>
      <c r="H28" s="13">
        <f>K28+O28</f>
        <v>6809118.0099999998</v>
      </c>
      <c r="I28" s="13">
        <f t="shared" si="0"/>
        <v>4489984.78</v>
      </c>
      <c r="J28" s="13">
        <v>0</v>
      </c>
      <c r="K28" s="13">
        <f>K32+K36</f>
        <v>4489984.78</v>
      </c>
      <c r="L28" s="13">
        <v>0</v>
      </c>
      <c r="M28" s="13">
        <f>M32+M36</f>
        <v>2319133.23</v>
      </c>
      <c r="N28" s="13">
        <v>0</v>
      </c>
      <c r="O28" s="13">
        <f>O32+O36</f>
        <v>2319133.23</v>
      </c>
      <c r="P28" s="13">
        <v>0</v>
      </c>
      <c r="Q28" s="86"/>
      <c r="R28" s="86"/>
      <c r="S28" s="86"/>
      <c r="T28" s="86"/>
      <c r="U28" s="115"/>
      <c r="V28" s="115"/>
      <c r="W28" s="115"/>
      <c r="X28" s="115"/>
      <c r="Y28" s="1"/>
    </row>
    <row r="29" spans="1:25" s="9" customFormat="1" ht="159.75" customHeight="1" x14ac:dyDescent="0.25">
      <c r="B29" s="134"/>
      <c r="C29" s="134"/>
      <c r="D29" s="134"/>
      <c r="E29" s="155"/>
      <c r="F29" s="67" t="s">
        <v>49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86"/>
      <c r="R29" s="86"/>
      <c r="S29" s="86"/>
      <c r="T29" s="86"/>
      <c r="U29" s="116"/>
      <c r="V29" s="116"/>
      <c r="W29" s="116"/>
      <c r="X29" s="116"/>
      <c r="Y29" s="1"/>
    </row>
    <row r="30" spans="1:25" s="5" customFormat="1" ht="80.25" customHeight="1" x14ac:dyDescent="0.25">
      <c r="A30" s="9"/>
      <c r="B30" s="134"/>
      <c r="C30" s="138" t="s">
        <v>115</v>
      </c>
      <c r="D30" s="134">
        <v>502</v>
      </c>
      <c r="E30" s="155" t="s">
        <v>152</v>
      </c>
      <c r="F30" s="67" t="s">
        <v>4</v>
      </c>
      <c r="G30" s="13">
        <f>I30+M30</f>
        <v>7169078.7000000002</v>
      </c>
      <c r="H30" s="13">
        <f>K30+O30</f>
        <v>7169078.7000000002</v>
      </c>
      <c r="I30" s="13">
        <v>4571595</v>
      </c>
      <c r="J30" s="13">
        <v>0</v>
      </c>
      <c r="K30" s="13">
        <v>4571595</v>
      </c>
      <c r="L30" s="13">
        <v>0</v>
      </c>
      <c r="M30" s="13">
        <v>2597483.7000000002</v>
      </c>
      <c r="N30" s="13">
        <v>0</v>
      </c>
      <c r="O30" s="13">
        <v>2597483.7000000002</v>
      </c>
      <c r="P30" s="13">
        <v>0</v>
      </c>
      <c r="Q30" s="86" t="s">
        <v>40</v>
      </c>
      <c r="R30" s="86" t="s">
        <v>41</v>
      </c>
      <c r="S30" s="114">
        <f>U30+W30</f>
        <v>15</v>
      </c>
      <c r="T30" s="86">
        <f>V30+X30</f>
        <v>14</v>
      </c>
      <c r="U30" s="114">
        <v>10</v>
      </c>
      <c r="V30" s="114">
        <v>9</v>
      </c>
      <c r="W30" s="114">
        <v>5</v>
      </c>
      <c r="X30" s="114">
        <v>5</v>
      </c>
      <c r="Y30" s="8"/>
    </row>
    <row r="31" spans="1:25" s="5" customFormat="1" ht="168" customHeight="1" x14ac:dyDescent="0.25">
      <c r="A31" s="9"/>
      <c r="B31" s="134"/>
      <c r="C31" s="139"/>
      <c r="D31" s="134"/>
      <c r="E31" s="155"/>
      <c r="F31" s="67" t="s">
        <v>13</v>
      </c>
      <c r="G31" s="13">
        <f>I31+M31</f>
        <v>498127.77</v>
      </c>
      <c r="H31" s="13">
        <f>K31+O31</f>
        <v>498127.77</v>
      </c>
      <c r="I31" s="13">
        <v>137147.85</v>
      </c>
      <c r="J31" s="13">
        <v>0</v>
      </c>
      <c r="K31" s="13">
        <v>137147.85</v>
      </c>
      <c r="L31" s="13">
        <v>0</v>
      </c>
      <c r="M31" s="13">
        <v>360979.92</v>
      </c>
      <c r="N31" s="13">
        <v>0</v>
      </c>
      <c r="O31" s="13">
        <v>360979.92</v>
      </c>
      <c r="P31" s="13">
        <v>0</v>
      </c>
      <c r="Q31" s="86"/>
      <c r="R31" s="86"/>
      <c r="S31" s="118"/>
      <c r="T31" s="86"/>
      <c r="U31" s="115"/>
      <c r="V31" s="115"/>
      <c r="W31" s="115"/>
      <c r="X31" s="115"/>
      <c r="Y31" s="8"/>
    </row>
    <row r="32" spans="1:25" s="5" customFormat="1" ht="144" customHeight="1" x14ac:dyDescent="0.25">
      <c r="A32" s="9"/>
      <c r="B32" s="134"/>
      <c r="C32" s="139"/>
      <c r="D32" s="134"/>
      <c r="E32" s="155"/>
      <c r="F32" s="67" t="s">
        <v>14</v>
      </c>
      <c r="G32" s="13">
        <f>I32+M32</f>
        <v>6670950.9299999997</v>
      </c>
      <c r="H32" s="13">
        <f>K32+O32</f>
        <v>6670950.9299999997</v>
      </c>
      <c r="I32" s="13">
        <v>4434447.1500000004</v>
      </c>
      <c r="J32" s="13">
        <v>0</v>
      </c>
      <c r="K32" s="13">
        <v>4434447.1500000004</v>
      </c>
      <c r="L32" s="13">
        <v>0</v>
      </c>
      <c r="M32" s="13">
        <v>2236503.7799999998</v>
      </c>
      <c r="N32" s="13">
        <v>0</v>
      </c>
      <c r="O32" s="13">
        <v>2236503.7799999998</v>
      </c>
      <c r="P32" s="13">
        <v>0</v>
      </c>
      <c r="Q32" s="86"/>
      <c r="R32" s="86"/>
      <c r="S32" s="118"/>
      <c r="T32" s="86"/>
      <c r="U32" s="115"/>
      <c r="V32" s="115"/>
      <c r="W32" s="115"/>
      <c r="X32" s="115"/>
      <c r="Y32" s="8"/>
    </row>
    <row r="33" spans="1:25" s="5" customFormat="1" ht="209.25" customHeight="1" x14ac:dyDescent="0.25">
      <c r="A33" s="9"/>
      <c r="B33" s="134"/>
      <c r="C33" s="139"/>
      <c r="D33" s="134"/>
      <c r="E33" s="155"/>
      <c r="F33" s="67" t="s">
        <v>49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86"/>
      <c r="R33" s="86"/>
      <c r="S33" s="118"/>
      <c r="T33" s="86"/>
      <c r="U33" s="116"/>
      <c r="V33" s="116"/>
      <c r="W33" s="116"/>
      <c r="X33" s="116"/>
      <c r="Y33" s="8"/>
    </row>
    <row r="34" spans="1:25" s="5" customFormat="1" ht="99" customHeight="1" x14ac:dyDescent="0.25">
      <c r="A34" s="9"/>
      <c r="B34" s="64"/>
      <c r="C34" s="138" t="s">
        <v>60</v>
      </c>
      <c r="D34" s="134">
        <v>502</v>
      </c>
      <c r="E34" s="155" t="s">
        <v>153</v>
      </c>
      <c r="F34" s="67" t="s">
        <v>4</v>
      </c>
      <c r="G34" s="14">
        <f>I34+M34</f>
        <v>159394.5</v>
      </c>
      <c r="H34" s="14">
        <f>K34+O34</f>
        <v>159394.5</v>
      </c>
      <c r="I34" s="14">
        <v>68148</v>
      </c>
      <c r="J34" s="15">
        <v>0</v>
      </c>
      <c r="K34" s="14">
        <v>68148</v>
      </c>
      <c r="L34" s="15">
        <v>0</v>
      </c>
      <c r="M34" s="15">
        <v>91246.5</v>
      </c>
      <c r="N34" s="15">
        <v>0</v>
      </c>
      <c r="O34" s="15">
        <v>91246.5</v>
      </c>
      <c r="P34" s="15">
        <v>0</v>
      </c>
      <c r="Q34" s="86" t="s">
        <v>40</v>
      </c>
      <c r="R34" s="86" t="s">
        <v>41</v>
      </c>
      <c r="S34" s="114">
        <v>15</v>
      </c>
      <c r="T34" s="86">
        <v>14</v>
      </c>
      <c r="U34" s="114">
        <v>10</v>
      </c>
      <c r="V34" s="114">
        <v>9</v>
      </c>
      <c r="W34" s="114">
        <v>5</v>
      </c>
      <c r="X34" s="114">
        <v>5</v>
      </c>
      <c r="Y34" s="8"/>
    </row>
    <row r="35" spans="1:25" s="5" customFormat="1" ht="159" customHeight="1" x14ac:dyDescent="0.25">
      <c r="A35" s="9"/>
      <c r="B35" s="64"/>
      <c r="C35" s="139"/>
      <c r="D35" s="134"/>
      <c r="E35" s="155"/>
      <c r="F35" s="67" t="s">
        <v>13</v>
      </c>
      <c r="G35" s="14">
        <f>I35+M35</f>
        <v>21227.42</v>
      </c>
      <c r="H35" s="14">
        <f>K35+O35</f>
        <v>21227.42</v>
      </c>
      <c r="I35" s="14">
        <v>12610.37</v>
      </c>
      <c r="J35" s="15">
        <v>0</v>
      </c>
      <c r="K35" s="14">
        <v>12610.37</v>
      </c>
      <c r="L35" s="15">
        <v>0</v>
      </c>
      <c r="M35" s="15">
        <v>8617.0499999999993</v>
      </c>
      <c r="N35" s="15">
        <v>0</v>
      </c>
      <c r="O35" s="15">
        <v>8617.0499999999993</v>
      </c>
      <c r="P35" s="15">
        <v>0</v>
      </c>
      <c r="Q35" s="86"/>
      <c r="R35" s="86"/>
      <c r="S35" s="118"/>
      <c r="T35" s="86"/>
      <c r="U35" s="115"/>
      <c r="V35" s="115"/>
      <c r="W35" s="115"/>
      <c r="X35" s="115"/>
      <c r="Y35" s="8"/>
    </row>
    <row r="36" spans="1:25" s="5" customFormat="1" ht="150" customHeight="1" x14ac:dyDescent="0.25">
      <c r="A36" s="9"/>
      <c r="B36" s="64"/>
      <c r="C36" s="139"/>
      <c r="D36" s="134"/>
      <c r="E36" s="155"/>
      <c r="F36" s="67" t="s">
        <v>14</v>
      </c>
      <c r="G36" s="14">
        <f>I36+M36</f>
        <v>138167.07999999999</v>
      </c>
      <c r="H36" s="14">
        <f>K36+O36</f>
        <v>138167.07999999999</v>
      </c>
      <c r="I36" s="14">
        <v>55537.63</v>
      </c>
      <c r="J36" s="15">
        <v>0</v>
      </c>
      <c r="K36" s="14">
        <v>55537.63</v>
      </c>
      <c r="L36" s="15">
        <v>0</v>
      </c>
      <c r="M36" s="15">
        <v>82629.45</v>
      </c>
      <c r="N36" s="15">
        <v>0</v>
      </c>
      <c r="O36" s="15">
        <v>82629.45</v>
      </c>
      <c r="P36" s="15">
        <v>0</v>
      </c>
      <c r="Q36" s="86"/>
      <c r="R36" s="86"/>
      <c r="S36" s="118"/>
      <c r="T36" s="86"/>
      <c r="U36" s="115"/>
      <c r="V36" s="115"/>
      <c r="W36" s="115"/>
      <c r="X36" s="115"/>
      <c r="Y36" s="8"/>
    </row>
    <row r="37" spans="1:25" s="5" customFormat="1" ht="237" customHeight="1" x14ac:dyDescent="0.25">
      <c r="A37" s="9"/>
      <c r="B37" s="64"/>
      <c r="C37" s="140"/>
      <c r="D37" s="134"/>
      <c r="E37" s="155"/>
      <c r="F37" s="67" t="s">
        <v>49</v>
      </c>
      <c r="G37" s="14">
        <v>0</v>
      </c>
      <c r="H37" s="14">
        <v>0</v>
      </c>
      <c r="I37" s="14">
        <v>0</v>
      </c>
      <c r="J37" s="15">
        <v>0</v>
      </c>
      <c r="K37" s="14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86"/>
      <c r="R37" s="86"/>
      <c r="S37" s="118"/>
      <c r="T37" s="86"/>
      <c r="U37" s="116"/>
      <c r="V37" s="116"/>
      <c r="W37" s="116"/>
      <c r="X37" s="116"/>
      <c r="Y37" s="8"/>
    </row>
    <row r="38" spans="1:25" s="2" customFormat="1" ht="60.75" customHeight="1" x14ac:dyDescent="0.25">
      <c r="A38" s="9"/>
      <c r="B38" s="65"/>
      <c r="C38" s="138" t="s">
        <v>61</v>
      </c>
      <c r="D38" s="138" t="s">
        <v>5</v>
      </c>
      <c r="E38" s="156" t="s">
        <v>120</v>
      </c>
      <c r="F38" s="67" t="s">
        <v>4</v>
      </c>
      <c r="G38" s="14">
        <v>140730.35999999999</v>
      </c>
      <c r="H38" s="14">
        <v>140730.35999999999</v>
      </c>
      <c r="I38" s="14">
        <v>140730.35999999999</v>
      </c>
      <c r="J38" s="14">
        <v>0</v>
      </c>
      <c r="K38" s="14">
        <v>140730.35999999999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14" t="s">
        <v>47</v>
      </c>
      <c r="R38" s="114" t="s">
        <v>47</v>
      </c>
      <c r="S38" s="114" t="s">
        <v>47</v>
      </c>
      <c r="T38" s="114" t="s">
        <v>47</v>
      </c>
      <c r="U38" s="114" t="s">
        <v>47</v>
      </c>
      <c r="V38" s="114" t="s">
        <v>47</v>
      </c>
      <c r="W38" s="114" t="s">
        <v>47</v>
      </c>
      <c r="X38" s="114" t="s">
        <v>47</v>
      </c>
      <c r="Y38" s="8"/>
    </row>
    <row r="39" spans="1:25" s="2" customFormat="1" ht="172.5" customHeight="1" x14ac:dyDescent="0.25">
      <c r="A39" s="9"/>
      <c r="B39" s="65"/>
      <c r="C39" s="139"/>
      <c r="D39" s="139"/>
      <c r="E39" s="157"/>
      <c r="F39" s="67" t="s">
        <v>13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15"/>
      <c r="R39" s="115"/>
      <c r="S39" s="115"/>
      <c r="T39" s="115"/>
      <c r="U39" s="115"/>
      <c r="V39" s="115"/>
      <c r="W39" s="115"/>
      <c r="X39" s="115"/>
      <c r="Y39" s="8"/>
    </row>
    <row r="40" spans="1:25" s="2" customFormat="1" ht="88.5" customHeight="1" x14ac:dyDescent="0.25">
      <c r="A40" s="9"/>
      <c r="B40" s="65"/>
      <c r="C40" s="139"/>
      <c r="D40" s="139"/>
      <c r="E40" s="157"/>
      <c r="F40" s="67" t="s">
        <v>14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15"/>
      <c r="R40" s="115"/>
      <c r="S40" s="115"/>
      <c r="T40" s="115"/>
      <c r="U40" s="115"/>
      <c r="V40" s="115"/>
      <c r="W40" s="115"/>
      <c r="X40" s="115"/>
      <c r="Y40" s="8"/>
    </row>
    <row r="41" spans="1:25" s="2" customFormat="1" ht="257.25" customHeight="1" x14ac:dyDescent="0.25">
      <c r="A41" s="9"/>
      <c r="B41" s="65"/>
      <c r="C41" s="140"/>
      <c r="D41" s="140"/>
      <c r="E41" s="158"/>
      <c r="F41" s="67" t="s">
        <v>49</v>
      </c>
      <c r="G41" s="14">
        <v>140730.35999999999</v>
      </c>
      <c r="H41" s="14">
        <v>140730.35999999999</v>
      </c>
      <c r="I41" s="14">
        <v>140730.35999999999</v>
      </c>
      <c r="J41" s="14">
        <v>0</v>
      </c>
      <c r="K41" s="14">
        <v>140730.35999999999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15"/>
      <c r="R41" s="115"/>
      <c r="S41" s="115"/>
      <c r="T41" s="115"/>
      <c r="U41" s="116"/>
      <c r="V41" s="116"/>
      <c r="W41" s="116"/>
      <c r="X41" s="116"/>
      <c r="Y41" s="8"/>
    </row>
    <row r="42" spans="1:25" s="2" customFormat="1" ht="78.75" customHeight="1" x14ac:dyDescent="0.25">
      <c r="A42" s="9"/>
      <c r="B42" s="65"/>
      <c r="C42" s="138" t="s">
        <v>62</v>
      </c>
      <c r="D42" s="65">
        <v>502</v>
      </c>
      <c r="E42" s="180" t="s">
        <v>154</v>
      </c>
      <c r="F42" s="67" t="s">
        <v>4</v>
      </c>
      <c r="G42" s="14">
        <v>140730.35999999999</v>
      </c>
      <c r="H42" s="14">
        <v>140730.35999999999</v>
      </c>
      <c r="I42" s="14">
        <v>140730.35999999999</v>
      </c>
      <c r="J42" s="14">
        <v>0</v>
      </c>
      <c r="K42" s="14">
        <v>140730.35999999999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14" t="s">
        <v>95</v>
      </c>
      <c r="R42" s="114" t="s">
        <v>96</v>
      </c>
      <c r="S42" s="114">
        <v>0</v>
      </c>
      <c r="T42" s="114">
        <v>0</v>
      </c>
      <c r="U42" s="114">
        <v>0</v>
      </c>
      <c r="V42" s="114">
        <v>0</v>
      </c>
      <c r="W42" s="114">
        <v>0</v>
      </c>
      <c r="X42" s="114">
        <v>0</v>
      </c>
      <c r="Y42" s="8"/>
    </row>
    <row r="43" spans="1:25" s="2" customFormat="1" ht="147.75" customHeight="1" x14ac:dyDescent="0.25">
      <c r="A43" s="9"/>
      <c r="B43" s="65"/>
      <c r="C43" s="139"/>
      <c r="D43" s="139"/>
      <c r="E43" s="181"/>
      <c r="F43" s="67" t="s">
        <v>13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15"/>
      <c r="R43" s="115"/>
      <c r="S43" s="115"/>
      <c r="T43" s="115"/>
      <c r="U43" s="115"/>
      <c r="V43" s="115"/>
      <c r="W43" s="115"/>
      <c r="X43" s="115"/>
      <c r="Y43" s="8"/>
    </row>
    <row r="44" spans="1:25" s="2" customFormat="1" ht="98.25" customHeight="1" x14ac:dyDescent="0.25">
      <c r="A44" s="9"/>
      <c r="B44" s="65"/>
      <c r="C44" s="139"/>
      <c r="D44" s="139"/>
      <c r="E44" s="181"/>
      <c r="F44" s="67" t="s">
        <v>14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15"/>
      <c r="R44" s="115"/>
      <c r="S44" s="115"/>
      <c r="T44" s="115"/>
      <c r="U44" s="115"/>
      <c r="V44" s="115"/>
      <c r="W44" s="115"/>
      <c r="X44" s="115"/>
      <c r="Y44" s="8"/>
    </row>
    <row r="45" spans="1:25" s="2" customFormat="1" ht="204.75" customHeight="1" x14ac:dyDescent="0.25">
      <c r="A45" s="9"/>
      <c r="B45" s="65"/>
      <c r="C45" s="140"/>
      <c r="D45" s="139"/>
      <c r="E45" s="182"/>
      <c r="F45" s="67" t="s">
        <v>49</v>
      </c>
      <c r="G45" s="14">
        <v>140730.35999999999</v>
      </c>
      <c r="H45" s="14">
        <v>140730.35999999999</v>
      </c>
      <c r="I45" s="14">
        <v>140730.35999999999</v>
      </c>
      <c r="J45" s="14">
        <v>0</v>
      </c>
      <c r="K45" s="14">
        <v>140730.35999999999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16"/>
      <c r="R45" s="116"/>
      <c r="S45" s="116"/>
      <c r="T45" s="116"/>
      <c r="U45" s="116"/>
      <c r="V45" s="116"/>
      <c r="W45" s="116"/>
      <c r="X45" s="116"/>
      <c r="Y45" s="8"/>
    </row>
    <row r="46" spans="1:25" s="2" customFormat="1" ht="77.25" customHeight="1" x14ac:dyDescent="0.25">
      <c r="A46" s="9"/>
      <c r="B46" s="65"/>
      <c r="C46" s="134" t="s">
        <v>63</v>
      </c>
      <c r="D46" s="134" t="s">
        <v>5</v>
      </c>
      <c r="E46" s="155" t="s">
        <v>121</v>
      </c>
      <c r="F46" s="67" t="s">
        <v>4</v>
      </c>
      <c r="G46" s="14">
        <f>I46+M46</f>
        <v>4365568</v>
      </c>
      <c r="H46" s="14">
        <f>K46+O46</f>
        <v>4365568</v>
      </c>
      <c r="I46" s="14">
        <v>1315568</v>
      </c>
      <c r="J46" s="14">
        <v>0</v>
      </c>
      <c r="K46" s="14">
        <v>1315568</v>
      </c>
      <c r="L46" s="14">
        <v>0</v>
      </c>
      <c r="M46" s="14">
        <v>3050000</v>
      </c>
      <c r="N46" s="14">
        <v>0</v>
      </c>
      <c r="O46" s="14">
        <v>3050000</v>
      </c>
      <c r="P46" s="14">
        <v>0</v>
      </c>
      <c r="Q46" s="114" t="s">
        <v>47</v>
      </c>
      <c r="R46" s="114" t="s">
        <v>47</v>
      </c>
      <c r="S46" s="86" t="s">
        <v>47</v>
      </c>
      <c r="T46" s="86" t="s">
        <v>47</v>
      </c>
      <c r="U46" s="114" t="s">
        <v>47</v>
      </c>
      <c r="V46" s="114" t="s">
        <v>47</v>
      </c>
      <c r="W46" s="114" t="s">
        <v>47</v>
      </c>
      <c r="X46" s="114" t="s">
        <v>47</v>
      </c>
      <c r="Y46" s="8"/>
    </row>
    <row r="47" spans="1:25" s="2" customFormat="1" ht="152.25" customHeight="1" x14ac:dyDescent="0.25">
      <c r="A47" s="9"/>
      <c r="B47" s="65"/>
      <c r="C47" s="134"/>
      <c r="D47" s="134"/>
      <c r="E47" s="155"/>
      <c r="F47" s="67" t="s">
        <v>13</v>
      </c>
      <c r="G47" s="14">
        <f>I47+M47</f>
        <v>517556.8</v>
      </c>
      <c r="H47" s="14">
        <f>K47+O47</f>
        <v>517556.8</v>
      </c>
      <c r="I47" s="14">
        <v>212556.79999999999</v>
      </c>
      <c r="J47" s="14">
        <v>0</v>
      </c>
      <c r="K47" s="14">
        <v>212556.79999999999</v>
      </c>
      <c r="L47" s="14">
        <v>0</v>
      </c>
      <c r="M47" s="14">
        <v>305000</v>
      </c>
      <c r="N47" s="14">
        <v>0</v>
      </c>
      <c r="O47" s="14">
        <v>305000</v>
      </c>
      <c r="P47" s="14">
        <v>0</v>
      </c>
      <c r="Q47" s="115"/>
      <c r="R47" s="115"/>
      <c r="S47" s="86"/>
      <c r="T47" s="86"/>
      <c r="U47" s="115"/>
      <c r="V47" s="115"/>
      <c r="W47" s="115"/>
      <c r="X47" s="115"/>
      <c r="Y47" s="8"/>
    </row>
    <row r="48" spans="1:25" s="2" customFormat="1" ht="132" customHeight="1" x14ac:dyDescent="0.25">
      <c r="A48" s="9"/>
      <c r="B48" s="65"/>
      <c r="C48" s="134"/>
      <c r="D48" s="134"/>
      <c r="E48" s="155"/>
      <c r="F48" s="67" t="s">
        <v>14</v>
      </c>
      <c r="G48" s="14">
        <f>I48+M48</f>
        <v>3848011.2</v>
      </c>
      <c r="H48" s="14">
        <f>K48+O48</f>
        <v>3848011.2</v>
      </c>
      <c r="I48" s="14">
        <v>1103011.2</v>
      </c>
      <c r="J48" s="14">
        <v>0</v>
      </c>
      <c r="K48" s="14">
        <v>1103011.2</v>
      </c>
      <c r="L48" s="14">
        <v>0</v>
      </c>
      <c r="M48" s="14">
        <v>2745000</v>
      </c>
      <c r="N48" s="14">
        <v>0</v>
      </c>
      <c r="O48" s="14">
        <v>2745000</v>
      </c>
      <c r="P48" s="14">
        <v>0</v>
      </c>
      <c r="Q48" s="115"/>
      <c r="R48" s="115"/>
      <c r="S48" s="86"/>
      <c r="T48" s="86"/>
      <c r="U48" s="115"/>
      <c r="V48" s="115"/>
      <c r="W48" s="115"/>
      <c r="X48" s="115"/>
      <c r="Y48" s="8"/>
    </row>
    <row r="49" spans="1:25" s="2" customFormat="1" ht="180" customHeight="1" x14ac:dyDescent="0.25">
      <c r="A49" s="9"/>
      <c r="B49" s="65"/>
      <c r="C49" s="138"/>
      <c r="D49" s="138"/>
      <c r="E49" s="156"/>
      <c r="F49" s="67" t="s">
        <v>16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15"/>
      <c r="R49" s="115"/>
      <c r="S49" s="86"/>
      <c r="T49" s="86"/>
      <c r="U49" s="116"/>
      <c r="V49" s="116"/>
      <c r="W49" s="116"/>
      <c r="X49" s="116"/>
      <c r="Y49" s="8"/>
    </row>
    <row r="50" spans="1:25" s="2" customFormat="1" ht="62.25" customHeight="1" x14ac:dyDescent="0.25">
      <c r="A50" s="9"/>
      <c r="B50" s="138"/>
      <c r="C50" s="138" t="s">
        <v>64</v>
      </c>
      <c r="D50" s="138">
        <v>502</v>
      </c>
      <c r="E50" s="156" t="s">
        <v>156</v>
      </c>
      <c r="F50" s="67" t="s">
        <v>4</v>
      </c>
      <c r="G50" s="14">
        <v>1225568</v>
      </c>
      <c r="H50" s="14">
        <v>1225568</v>
      </c>
      <c r="I50" s="14">
        <v>1225568</v>
      </c>
      <c r="J50" s="14">
        <v>0</v>
      </c>
      <c r="K50" s="14">
        <v>1225568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14" t="s">
        <v>53</v>
      </c>
      <c r="R50" s="114" t="s">
        <v>97</v>
      </c>
      <c r="S50" s="114">
        <v>1</v>
      </c>
      <c r="T50" s="114">
        <v>1</v>
      </c>
      <c r="U50" s="114">
        <v>1</v>
      </c>
      <c r="V50" s="114">
        <v>1</v>
      </c>
      <c r="W50" s="114">
        <v>1</v>
      </c>
      <c r="X50" s="114">
        <v>1</v>
      </c>
      <c r="Y50" s="8"/>
    </row>
    <row r="51" spans="1:25" s="2" customFormat="1" ht="172.5" customHeight="1" x14ac:dyDescent="0.25">
      <c r="A51" s="9"/>
      <c r="B51" s="139"/>
      <c r="C51" s="139"/>
      <c r="D51" s="139"/>
      <c r="E51" s="157"/>
      <c r="F51" s="67" t="s">
        <v>13</v>
      </c>
      <c r="G51" s="14">
        <v>122556.8</v>
      </c>
      <c r="H51" s="14">
        <v>122556.8</v>
      </c>
      <c r="I51" s="14">
        <v>122556.8</v>
      </c>
      <c r="J51" s="14">
        <v>0</v>
      </c>
      <c r="K51" s="14">
        <v>122556.8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15"/>
      <c r="R51" s="118"/>
      <c r="S51" s="115"/>
      <c r="T51" s="115"/>
      <c r="U51" s="115"/>
      <c r="V51" s="115"/>
      <c r="W51" s="115"/>
      <c r="X51" s="115"/>
      <c r="Y51" s="8"/>
    </row>
    <row r="52" spans="1:25" s="2" customFormat="1" ht="120" customHeight="1" x14ac:dyDescent="0.25">
      <c r="A52" s="9"/>
      <c r="B52" s="140"/>
      <c r="C52" s="139"/>
      <c r="D52" s="139"/>
      <c r="E52" s="157"/>
      <c r="F52" s="67" t="s">
        <v>14</v>
      </c>
      <c r="G52" s="14">
        <v>1103011.2</v>
      </c>
      <c r="H52" s="14">
        <v>1103011.2</v>
      </c>
      <c r="I52" s="14">
        <v>1103011.2</v>
      </c>
      <c r="J52" s="14">
        <v>0</v>
      </c>
      <c r="K52" s="14">
        <v>1103011.2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15"/>
      <c r="R52" s="118"/>
      <c r="S52" s="115"/>
      <c r="T52" s="115"/>
      <c r="U52" s="115"/>
      <c r="V52" s="115"/>
      <c r="W52" s="115"/>
      <c r="X52" s="115"/>
      <c r="Y52" s="8"/>
    </row>
    <row r="53" spans="1:25" s="2" customFormat="1" ht="207" customHeight="1" x14ac:dyDescent="0.25">
      <c r="A53" s="9"/>
      <c r="B53" s="65"/>
      <c r="C53" s="154"/>
      <c r="D53" s="154"/>
      <c r="E53" s="154"/>
      <c r="F53" s="67" t="s">
        <v>16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16"/>
      <c r="R53" s="119"/>
      <c r="S53" s="116"/>
      <c r="T53" s="116"/>
      <c r="U53" s="116"/>
      <c r="V53" s="116"/>
      <c r="W53" s="116"/>
      <c r="X53" s="116"/>
      <c r="Y53" s="8"/>
    </row>
    <row r="54" spans="1:25" s="2" customFormat="1" ht="120" customHeight="1" x14ac:dyDescent="0.25">
      <c r="A54" s="9"/>
      <c r="B54" s="65"/>
      <c r="C54" s="138" t="s">
        <v>65</v>
      </c>
      <c r="D54" s="138">
        <v>502</v>
      </c>
      <c r="E54" s="156" t="s">
        <v>155</v>
      </c>
      <c r="F54" s="67" t="s">
        <v>4</v>
      </c>
      <c r="G54" s="14">
        <v>90000</v>
      </c>
      <c r="H54" s="14">
        <v>90000</v>
      </c>
      <c r="I54" s="14">
        <v>90000</v>
      </c>
      <c r="J54" s="14">
        <v>0</v>
      </c>
      <c r="K54" s="14">
        <v>90000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14" t="s">
        <v>53</v>
      </c>
      <c r="R54" s="114" t="s">
        <v>97</v>
      </c>
      <c r="S54" s="114">
        <v>1</v>
      </c>
      <c r="T54" s="114">
        <v>1</v>
      </c>
      <c r="U54" s="114">
        <v>1</v>
      </c>
      <c r="V54" s="114">
        <v>1</v>
      </c>
      <c r="W54" s="114">
        <v>1</v>
      </c>
      <c r="X54" s="114">
        <v>1</v>
      </c>
      <c r="Y54" s="8"/>
    </row>
    <row r="55" spans="1:25" s="2" customFormat="1" ht="147.75" customHeight="1" x14ac:dyDescent="0.25">
      <c r="A55" s="9"/>
      <c r="B55" s="65"/>
      <c r="C55" s="153"/>
      <c r="D55" s="139"/>
      <c r="E55" s="157"/>
      <c r="F55" s="67" t="s">
        <v>13</v>
      </c>
      <c r="G55" s="14">
        <v>90000</v>
      </c>
      <c r="H55" s="14">
        <v>90000</v>
      </c>
      <c r="I55" s="14">
        <v>90000</v>
      </c>
      <c r="J55" s="14">
        <v>0</v>
      </c>
      <c r="K55" s="14">
        <v>90000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15"/>
      <c r="R55" s="115"/>
      <c r="S55" s="115"/>
      <c r="T55" s="115"/>
      <c r="U55" s="115"/>
      <c r="V55" s="115"/>
      <c r="W55" s="115"/>
      <c r="X55" s="115"/>
      <c r="Y55" s="8"/>
    </row>
    <row r="56" spans="1:25" s="2" customFormat="1" ht="127.5" customHeight="1" x14ac:dyDescent="0.25">
      <c r="A56" s="9"/>
      <c r="B56" s="65"/>
      <c r="C56" s="153"/>
      <c r="D56" s="139"/>
      <c r="E56" s="157"/>
      <c r="F56" s="67" t="s">
        <v>14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15"/>
      <c r="R56" s="115"/>
      <c r="S56" s="115"/>
      <c r="T56" s="115"/>
      <c r="U56" s="115"/>
      <c r="V56" s="115"/>
      <c r="W56" s="115"/>
      <c r="X56" s="115"/>
      <c r="Y56" s="8"/>
    </row>
    <row r="57" spans="1:25" s="2" customFormat="1" ht="216" customHeight="1" x14ac:dyDescent="0.25">
      <c r="A57" s="9"/>
      <c r="B57" s="65"/>
      <c r="C57" s="154"/>
      <c r="D57" s="140"/>
      <c r="E57" s="158"/>
      <c r="F57" s="67" t="s">
        <v>16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15"/>
      <c r="R57" s="115"/>
      <c r="S57" s="115"/>
      <c r="T57" s="115"/>
      <c r="U57" s="115"/>
      <c r="V57" s="115"/>
      <c r="W57" s="115"/>
      <c r="X57" s="115"/>
      <c r="Y57" s="8"/>
    </row>
    <row r="58" spans="1:25" s="2" customFormat="1" ht="159.75" customHeight="1" x14ac:dyDescent="0.25">
      <c r="A58" s="9"/>
      <c r="B58" s="65"/>
      <c r="C58" s="138" t="s">
        <v>129</v>
      </c>
      <c r="D58" s="65">
        <v>502</v>
      </c>
      <c r="E58" s="69" t="s">
        <v>157</v>
      </c>
      <c r="F58" s="67" t="s">
        <v>4</v>
      </c>
      <c r="G58" s="14">
        <v>1250000</v>
      </c>
      <c r="H58" s="14">
        <v>1250000</v>
      </c>
      <c r="I58" s="14">
        <v>0</v>
      </c>
      <c r="J58" s="14">
        <v>0</v>
      </c>
      <c r="K58" s="14">
        <v>0</v>
      </c>
      <c r="L58" s="14">
        <v>0</v>
      </c>
      <c r="M58" s="14">
        <v>1250000</v>
      </c>
      <c r="N58" s="14">
        <v>0</v>
      </c>
      <c r="O58" s="14">
        <v>1250000</v>
      </c>
      <c r="P58" s="14">
        <v>0</v>
      </c>
      <c r="Q58" s="115"/>
      <c r="R58" s="115"/>
      <c r="S58" s="115"/>
      <c r="T58" s="115"/>
      <c r="U58" s="115"/>
      <c r="V58" s="115"/>
      <c r="W58" s="115"/>
      <c r="X58" s="115"/>
      <c r="Y58" s="8"/>
    </row>
    <row r="59" spans="1:25" s="2" customFormat="1" ht="189.75" customHeight="1" x14ac:dyDescent="0.25">
      <c r="A59" s="9"/>
      <c r="B59" s="65"/>
      <c r="C59" s="139"/>
      <c r="D59" s="65"/>
      <c r="E59" s="69"/>
      <c r="F59" s="67" t="s">
        <v>13</v>
      </c>
      <c r="G59" s="14">
        <v>125000</v>
      </c>
      <c r="H59" s="14">
        <v>125000</v>
      </c>
      <c r="I59" s="14">
        <v>0</v>
      </c>
      <c r="J59" s="14">
        <v>0</v>
      </c>
      <c r="K59" s="14">
        <v>0</v>
      </c>
      <c r="L59" s="14">
        <v>0</v>
      </c>
      <c r="M59" s="14">
        <v>125000</v>
      </c>
      <c r="N59" s="14">
        <v>0</v>
      </c>
      <c r="O59" s="14">
        <v>125000</v>
      </c>
      <c r="P59" s="14">
        <v>0</v>
      </c>
      <c r="Q59" s="115"/>
      <c r="R59" s="115"/>
      <c r="S59" s="115"/>
      <c r="T59" s="115"/>
      <c r="U59" s="115"/>
      <c r="V59" s="115"/>
      <c r="W59" s="115"/>
      <c r="X59" s="115"/>
      <c r="Y59" s="8"/>
    </row>
    <row r="60" spans="1:25" s="2" customFormat="1" ht="107.25" customHeight="1" x14ac:dyDescent="0.25">
      <c r="A60" s="9"/>
      <c r="B60" s="65"/>
      <c r="C60" s="139"/>
      <c r="D60" s="65"/>
      <c r="E60" s="69"/>
      <c r="F60" s="67" t="s">
        <v>14</v>
      </c>
      <c r="G60" s="14">
        <v>1125000</v>
      </c>
      <c r="H60" s="14">
        <v>1125000</v>
      </c>
      <c r="I60" s="14">
        <v>0</v>
      </c>
      <c r="J60" s="14">
        <v>0</v>
      </c>
      <c r="K60" s="14">
        <v>0</v>
      </c>
      <c r="L60" s="14">
        <v>0</v>
      </c>
      <c r="M60" s="14">
        <v>1125000</v>
      </c>
      <c r="N60" s="14">
        <v>0</v>
      </c>
      <c r="O60" s="14">
        <v>1125000</v>
      </c>
      <c r="P60" s="14">
        <v>0</v>
      </c>
      <c r="Q60" s="115"/>
      <c r="R60" s="115"/>
      <c r="S60" s="115"/>
      <c r="T60" s="115"/>
      <c r="U60" s="115"/>
      <c r="V60" s="115"/>
      <c r="W60" s="115"/>
      <c r="X60" s="115"/>
      <c r="Y60" s="8"/>
    </row>
    <row r="61" spans="1:25" s="2" customFormat="1" ht="182.25" customHeight="1" x14ac:dyDescent="0.25">
      <c r="A61" s="9"/>
      <c r="B61" s="65"/>
      <c r="C61" s="140"/>
      <c r="D61" s="65"/>
      <c r="E61" s="69"/>
      <c r="F61" s="67" t="s">
        <v>16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15"/>
      <c r="R61" s="115"/>
      <c r="S61" s="115"/>
      <c r="T61" s="115"/>
      <c r="U61" s="115"/>
      <c r="V61" s="115"/>
      <c r="W61" s="115"/>
      <c r="X61" s="115"/>
      <c r="Y61" s="8"/>
    </row>
    <row r="62" spans="1:25" s="2" customFormat="1" ht="182.25" customHeight="1" x14ac:dyDescent="0.25">
      <c r="A62" s="9"/>
      <c r="B62" s="65"/>
      <c r="C62" s="138" t="s">
        <v>130</v>
      </c>
      <c r="D62" s="64">
        <v>502</v>
      </c>
      <c r="E62" s="68" t="s">
        <v>158</v>
      </c>
      <c r="F62" s="67" t="s">
        <v>4</v>
      </c>
      <c r="G62" s="14">
        <v>1800000</v>
      </c>
      <c r="H62" s="14">
        <v>1800000</v>
      </c>
      <c r="I62" s="14">
        <v>0</v>
      </c>
      <c r="J62" s="14">
        <v>0</v>
      </c>
      <c r="K62" s="14">
        <v>0</v>
      </c>
      <c r="L62" s="14">
        <v>0</v>
      </c>
      <c r="M62" s="14">
        <v>1800000</v>
      </c>
      <c r="N62" s="14">
        <v>0</v>
      </c>
      <c r="O62" s="14">
        <v>1800000</v>
      </c>
      <c r="P62" s="14">
        <v>0</v>
      </c>
      <c r="Q62" s="115"/>
      <c r="R62" s="115"/>
      <c r="S62" s="115"/>
      <c r="T62" s="115"/>
      <c r="U62" s="115"/>
      <c r="V62" s="115"/>
      <c r="W62" s="115"/>
      <c r="X62" s="115"/>
      <c r="Y62" s="8"/>
    </row>
    <row r="63" spans="1:25" s="2" customFormat="1" ht="182.25" customHeight="1" x14ac:dyDescent="0.25">
      <c r="A63" s="9"/>
      <c r="B63" s="65"/>
      <c r="C63" s="139"/>
      <c r="D63" s="65"/>
      <c r="E63" s="69"/>
      <c r="F63" s="67" t="s">
        <v>13</v>
      </c>
      <c r="G63" s="14">
        <v>180000</v>
      </c>
      <c r="H63" s="14">
        <v>180000</v>
      </c>
      <c r="I63" s="14">
        <v>0</v>
      </c>
      <c r="J63" s="14">
        <v>0</v>
      </c>
      <c r="K63" s="14">
        <v>0</v>
      </c>
      <c r="L63" s="14">
        <v>0</v>
      </c>
      <c r="M63" s="14">
        <v>180000</v>
      </c>
      <c r="N63" s="14">
        <v>0</v>
      </c>
      <c r="O63" s="14">
        <v>180000</v>
      </c>
      <c r="P63" s="14">
        <v>0</v>
      </c>
      <c r="Q63" s="115"/>
      <c r="R63" s="115"/>
      <c r="S63" s="115"/>
      <c r="T63" s="115"/>
      <c r="U63" s="115"/>
      <c r="V63" s="115"/>
      <c r="W63" s="115"/>
      <c r="X63" s="115"/>
      <c r="Y63" s="8"/>
    </row>
    <row r="64" spans="1:25" s="2" customFormat="1" ht="182.25" customHeight="1" x14ac:dyDescent="0.25">
      <c r="A64" s="9"/>
      <c r="B64" s="65"/>
      <c r="C64" s="139"/>
      <c r="D64" s="65"/>
      <c r="E64" s="69"/>
      <c r="F64" s="67" t="s">
        <v>14</v>
      </c>
      <c r="G64" s="14">
        <v>1620000</v>
      </c>
      <c r="H64" s="14">
        <v>1620000</v>
      </c>
      <c r="I64" s="14">
        <v>0</v>
      </c>
      <c r="J64" s="14">
        <v>0</v>
      </c>
      <c r="K64" s="14">
        <v>0</v>
      </c>
      <c r="L64" s="14">
        <v>0</v>
      </c>
      <c r="M64" s="14">
        <v>1620000</v>
      </c>
      <c r="N64" s="14">
        <v>0</v>
      </c>
      <c r="O64" s="14">
        <v>1620000</v>
      </c>
      <c r="P64" s="14">
        <v>0</v>
      </c>
      <c r="Q64" s="115"/>
      <c r="R64" s="115"/>
      <c r="S64" s="115"/>
      <c r="T64" s="115"/>
      <c r="U64" s="115"/>
      <c r="V64" s="115"/>
      <c r="W64" s="115"/>
      <c r="X64" s="115"/>
      <c r="Y64" s="8"/>
    </row>
    <row r="65" spans="1:25" s="2" customFormat="1" ht="182.25" customHeight="1" x14ac:dyDescent="0.25">
      <c r="A65" s="9"/>
      <c r="B65" s="65"/>
      <c r="C65" s="140"/>
      <c r="D65" s="65"/>
      <c r="E65" s="69"/>
      <c r="F65" s="67" t="s">
        <v>16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5">
        <v>0</v>
      </c>
      <c r="O65" s="15">
        <v>0</v>
      </c>
      <c r="P65" s="15">
        <v>0</v>
      </c>
      <c r="Q65" s="116"/>
      <c r="R65" s="116"/>
      <c r="S65" s="116"/>
      <c r="T65" s="116"/>
      <c r="U65" s="116"/>
      <c r="V65" s="116"/>
      <c r="W65" s="116"/>
      <c r="X65" s="116"/>
      <c r="Y65" s="8"/>
    </row>
    <row r="66" spans="1:25" s="7" customFormat="1" ht="68.25" customHeight="1" x14ac:dyDescent="0.3">
      <c r="B66" s="94"/>
      <c r="C66" s="112" t="s">
        <v>29</v>
      </c>
      <c r="D66" s="112" t="s">
        <v>5</v>
      </c>
      <c r="E66" s="112"/>
      <c r="F66" s="28" t="s">
        <v>4</v>
      </c>
      <c r="G66" s="29">
        <f>I66+M66</f>
        <v>11834771.559999999</v>
      </c>
      <c r="H66" s="29">
        <f>K66+O66</f>
        <v>11834771.559999999</v>
      </c>
      <c r="I66" s="29">
        <f t="shared" ref="I66:I67" si="1">I46+I38+I26</f>
        <v>6096041.3599999994</v>
      </c>
      <c r="J66" s="30">
        <v>0</v>
      </c>
      <c r="K66" s="29">
        <f>K46+K38+K26</f>
        <v>6096041.3599999994</v>
      </c>
      <c r="L66" s="30">
        <v>0</v>
      </c>
      <c r="M66" s="30">
        <v>5738730.2000000002</v>
      </c>
      <c r="N66" s="30">
        <v>0</v>
      </c>
      <c r="O66" s="30">
        <v>5738730.2000000002</v>
      </c>
      <c r="P66" s="30">
        <v>0</v>
      </c>
      <c r="Q66" s="88" t="s">
        <v>47</v>
      </c>
      <c r="R66" s="88" t="s">
        <v>47</v>
      </c>
      <c r="S66" s="88" t="s">
        <v>47</v>
      </c>
      <c r="T66" s="88" t="s">
        <v>47</v>
      </c>
      <c r="U66" s="93" t="s">
        <v>47</v>
      </c>
      <c r="V66" s="93" t="s">
        <v>47</v>
      </c>
      <c r="W66" s="79" t="s">
        <v>47</v>
      </c>
      <c r="X66" s="79" t="s">
        <v>47</v>
      </c>
      <c r="Y66" s="6"/>
    </row>
    <row r="67" spans="1:25" s="7" customFormat="1" ht="180" x14ac:dyDescent="0.3">
      <c r="B67" s="95"/>
      <c r="C67" s="113"/>
      <c r="D67" s="113"/>
      <c r="E67" s="113"/>
      <c r="F67" s="28" t="s">
        <v>13</v>
      </c>
      <c r="G67" s="29">
        <f>I67+M67</f>
        <v>1036911.99</v>
      </c>
      <c r="H67" s="29">
        <f>K67+O67</f>
        <v>1036911.99</v>
      </c>
      <c r="I67" s="29">
        <f t="shared" si="1"/>
        <v>362315.02</v>
      </c>
      <c r="J67" s="30">
        <v>0</v>
      </c>
      <c r="K67" s="29">
        <f>K47+K39+K27</f>
        <v>362315.02</v>
      </c>
      <c r="L67" s="30">
        <v>0</v>
      </c>
      <c r="M67" s="30">
        <v>674596.97</v>
      </c>
      <c r="N67" s="30">
        <v>0</v>
      </c>
      <c r="O67" s="30">
        <v>674596.97</v>
      </c>
      <c r="P67" s="30">
        <v>0</v>
      </c>
      <c r="Q67" s="88"/>
      <c r="R67" s="88"/>
      <c r="S67" s="88"/>
      <c r="T67" s="88"/>
      <c r="U67" s="93"/>
      <c r="V67" s="93"/>
      <c r="W67" s="80"/>
      <c r="X67" s="80"/>
      <c r="Y67" s="6"/>
    </row>
    <row r="68" spans="1:25" s="7" customFormat="1" ht="135" x14ac:dyDescent="0.3">
      <c r="B68" s="95"/>
      <c r="C68" s="113"/>
      <c r="D68" s="113"/>
      <c r="E68" s="113"/>
      <c r="F68" s="28" t="s">
        <v>14</v>
      </c>
      <c r="G68" s="29">
        <f>I68+M68</f>
        <v>10657129.210000001</v>
      </c>
      <c r="H68" s="29">
        <f>K68+O68</f>
        <v>10657129.210000001</v>
      </c>
      <c r="I68" s="29">
        <f>I48+I40+I28</f>
        <v>5592995.9800000004</v>
      </c>
      <c r="J68" s="30">
        <v>0</v>
      </c>
      <c r="K68" s="29">
        <f>K48+K40+K28</f>
        <v>5592995.9800000004</v>
      </c>
      <c r="L68" s="30">
        <v>0</v>
      </c>
      <c r="M68" s="30">
        <v>5064133.2300000004</v>
      </c>
      <c r="N68" s="30">
        <v>0</v>
      </c>
      <c r="O68" s="30">
        <v>5064133.2300000004</v>
      </c>
      <c r="P68" s="30">
        <v>0</v>
      </c>
      <c r="Q68" s="88"/>
      <c r="R68" s="88"/>
      <c r="S68" s="88"/>
      <c r="T68" s="88"/>
      <c r="U68" s="93"/>
      <c r="V68" s="93"/>
      <c r="W68" s="80"/>
      <c r="X68" s="80"/>
      <c r="Y68" s="6"/>
    </row>
    <row r="69" spans="1:25" s="7" customFormat="1" ht="147.75" customHeight="1" x14ac:dyDescent="0.3">
      <c r="B69" s="95"/>
      <c r="C69" s="113"/>
      <c r="D69" s="113"/>
      <c r="E69" s="113"/>
      <c r="F69" s="28" t="s">
        <v>16</v>
      </c>
      <c r="G69" s="29">
        <f>I69</f>
        <v>140730.35999999999</v>
      </c>
      <c r="H69" s="29">
        <f>H45</f>
        <v>140730.35999999999</v>
      </c>
      <c r="I69" s="30">
        <f>I45</f>
        <v>140730.35999999999</v>
      </c>
      <c r="J69" s="30">
        <v>0</v>
      </c>
      <c r="K69" s="30">
        <f>K41</f>
        <v>140730.35999999999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88"/>
      <c r="R69" s="88"/>
      <c r="S69" s="88"/>
      <c r="T69" s="88"/>
      <c r="U69" s="93"/>
      <c r="V69" s="93"/>
      <c r="W69" s="81"/>
      <c r="X69" s="81"/>
      <c r="Y69" s="6"/>
    </row>
    <row r="70" spans="1:25" s="7" customFormat="1" ht="68.25" customHeight="1" x14ac:dyDescent="0.3">
      <c r="B70" s="94"/>
      <c r="C70" s="123" t="s">
        <v>30</v>
      </c>
      <c r="D70" s="124"/>
      <c r="E70" s="125"/>
      <c r="F70" s="62" t="s">
        <v>4</v>
      </c>
      <c r="G70" s="16">
        <f>I70+M70</f>
        <v>491233.83999999997</v>
      </c>
      <c r="H70" s="16">
        <f>K70+O70</f>
        <v>485943.25</v>
      </c>
      <c r="I70" s="17">
        <v>259625.28</v>
      </c>
      <c r="J70" s="17">
        <v>0</v>
      </c>
      <c r="K70" s="17">
        <v>254334.69</v>
      </c>
      <c r="L70" s="17">
        <v>0</v>
      </c>
      <c r="M70" s="16">
        <f>M78+M82</f>
        <v>231608.56</v>
      </c>
      <c r="N70" s="17">
        <v>0</v>
      </c>
      <c r="O70" s="16">
        <f>O78+O82</f>
        <v>231608.56</v>
      </c>
      <c r="P70" s="17">
        <v>0</v>
      </c>
      <c r="Q70" s="84" t="s">
        <v>47</v>
      </c>
      <c r="R70" s="84" t="s">
        <v>47</v>
      </c>
      <c r="S70" s="84" t="s">
        <v>47</v>
      </c>
      <c r="T70" s="84" t="s">
        <v>47</v>
      </c>
      <c r="U70" s="79" t="s">
        <v>47</v>
      </c>
      <c r="V70" s="79" t="s">
        <v>47</v>
      </c>
      <c r="W70" s="79" t="s">
        <v>47</v>
      </c>
      <c r="X70" s="79" t="s">
        <v>47</v>
      </c>
      <c r="Y70" s="6"/>
    </row>
    <row r="71" spans="1:25" s="7" customFormat="1" ht="183" x14ac:dyDescent="0.3">
      <c r="B71" s="95"/>
      <c r="C71" s="126"/>
      <c r="D71" s="127"/>
      <c r="E71" s="128"/>
      <c r="F71" s="62" t="s">
        <v>13</v>
      </c>
      <c r="G71" s="16">
        <f>I71+M71</f>
        <v>491233.83999999997</v>
      </c>
      <c r="H71" s="16">
        <f>K71+O71</f>
        <v>485943.25</v>
      </c>
      <c r="I71" s="17">
        <v>259625.28</v>
      </c>
      <c r="J71" s="17">
        <v>0</v>
      </c>
      <c r="K71" s="17">
        <v>254334.69</v>
      </c>
      <c r="L71" s="17">
        <v>0</v>
      </c>
      <c r="M71" s="16">
        <f>M79+M83</f>
        <v>231608.56</v>
      </c>
      <c r="N71" s="17">
        <v>0</v>
      </c>
      <c r="O71" s="16">
        <f>O79+O83</f>
        <v>231608.56</v>
      </c>
      <c r="P71" s="17">
        <v>0</v>
      </c>
      <c r="Q71" s="85"/>
      <c r="R71" s="85"/>
      <c r="S71" s="85"/>
      <c r="T71" s="85"/>
      <c r="U71" s="80"/>
      <c r="V71" s="80"/>
      <c r="W71" s="80"/>
      <c r="X71" s="80"/>
      <c r="Y71" s="6"/>
    </row>
    <row r="72" spans="1:25" s="7" customFormat="1" ht="137.25" x14ac:dyDescent="0.3">
      <c r="B72" s="95"/>
      <c r="C72" s="126"/>
      <c r="D72" s="127"/>
      <c r="E72" s="128"/>
      <c r="F72" s="62" t="s">
        <v>14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85"/>
      <c r="R72" s="85"/>
      <c r="S72" s="85"/>
      <c r="T72" s="85"/>
      <c r="U72" s="80"/>
      <c r="V72" s="80"/>
      <c r="W72" s="80"/>
      <c r="X72" s="80"/>
      <c r="Y72" s="6"/>
    </row>
    <row r="73" spans="1:25" s="7" customFormat="1" ht="133.5" customHeight="1" x14ac:dyDescent="0.3">
      <c r="B73" s="95"/>
      <c r="C73" s="129"/>
      <c r="D73" s="130"/>
      <c r="E73" s="131"/>
      <c r="F73" s="62" t="s">
        <v>16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85"/>
      <c r="R73" s="85"/>
      <c r="S73" s="85"/>
      <c r="T73" s="85"/>
      <c r="U73" s="81"/>
      <c r="V73" s="81"/>
      <c r="W73" s="81"/>
      <c r="X73" s="81"/>
      <c r="Y73" s="6"/>
    </row>
    <row r="74" spans="1:25" s="7" customFormat="1" ht="63" customHeight="1" x14ac:dyDescent="0.3">
      <c r="B74" s="94"/>
      <c r="C74" s="94" t="s">
        <v>31</v>
      </c>
      <c r="D74" s="94" t="s">
        <v>5</v>
      </c>
      <c r="E74" s="94" t="s">
        <v>161</v>
      </c>
      <c r="F74" s="62" t="s">
        <v>4</v>
      </c>
      <c r="G74" s="16">
        <v>491233.83999999997</v>
      </c>
      <c r="H74" s="16">
        <v>485943.25</v>
      </c>
      <c r="I74" s="16">
        <v>259625.28</v>
      </c>
      <c r="J74" s="17">
        <v>0</v>
      </c>
      <c r="K74" s="16">
        <v>254334.69</v>
      </c>
      <c r="L74" s="17">
        <v>0</v>
      </c>
      <c r="M74" s="17">
        <v>231608.56</v>
      </c>
      <c r="N74" s="17">
        <v>0</v>
      </c>
      <c r="O74" s="17">
        <v>231608.56</v>
      </c>
      <c r="P74" s="17">
        <v>0</v>
      </c>
      <c r="Q74" s="84" t="s">
        <v>47</v>
      </c>
      <c r="R74" s="84" t="s">
        <v>47</v>
      </c>
      <c r="S74" s="84" t="s">
        <v>47</v>
      </c>
      <c r="T74" s="84" t="s">
        <v>47</v>
      </c>
      <c r="U74" s="79" t="s">
        <v>47</v>
      </c>
      <c r="V74" s="79" t="s">
        <v>47</v>
      </c>
      <c r="W74" s="79" t="s">
        <v>47</v>
      </c>
      <c r="X74" s="79" t="s">
        <v>47</v>
      </c>
      <c r="Y74" s="6"/>
    </row>
    <row r="75" spans="1:25" s="7" customFormat="1" ht="183" x14ac:dyDescent="0.3">
      <c r="B75" s="95"/>
      <c r="C75" s="95"/>
      <c r="D75" s="95"/>
      <c r="E75" s="95"/>
      <c r="F75" s="62" t="s">
        <v>13</v>
      </c>
      <c r="G75" s="16">
        <v>491233.83999999997</v>
      </c>
      <c r="H75" s="16">
        <v>485943.25</v>
      </c>
      <c r="I75" s="16">
        <v>259625.28</v>
      </c>
      <c r="J75" s="17">
        <v>0</v>
      </c>
      <c r="K75" s="16">
        <v>254334.69</v>
      </c>
      <c r="L75" s="17">
        <v>0</v>
      </c>
      <c r="M75" s="17">
        <v>231608.56</v>
      </c>
      <c r="N75" s="17">
        <v>0</v>
      </c>
      <c r="O75" s="17">
        <v>231608.56</v>
      </c>
      <c r="P75" s="17">
        <v>0</v>
      </c>
      <c r="Q75" s="85"/>
      <c r="R75" s="85"/>
      <c r="S75" s="85"/>
      <c r="T75" s="85"/>
      <c r="U75" s="80"/>
      <c r="V75" s="80"/>
      <c r="W75" s="80"/>
      <c r="X75" s="80"/>
      <c r="Y75" s="6"/>
    </row>
    <row r="76" spans="1:25" s="7" customFormat="1" ht="137.25" x14ac:dyDescent="0.3">
      <c r="B76" s="95"/>
      <c r="C76" s="95"/>
      <c r="D76" s="95"/>
      <c r="E76" s="95"/>
      <c r="F76" s="62" t="s">
        <v>14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85"/>
      <c r="R76" s="85"/>
      <c r="S76" s="85"/>
      <c r="T76" s="85"/>
      <c r="U76" s="80"/>
      <c r="V76" s="80"/>
      <c r="W76" s="80"/>
      <c r="X76" s="80"/>
      <c r="Y76" s="6"/>
    </row>
    <row r="77" spans="1:25" s="7" customFormat="1" ht="194.25" customHeight="1" x14ac:dyDescent="0.3">
      <c r="B77" s="95"/>
      <c r="C77" s="95"/>
      <c r="D77" s="95"/>
      <c r="E77" s="95"/>
      <c r="F77" s="62" t="s">
        <v>16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85"/>
      <c r="R77" s="85"/>
      <c r="S77" s="85"/>
      <c r="T77" s="85"/>
      <c r="U77" s="81"/>
      <c r="V77" s="81"/>
      <c r="W77" s="81"/>
      <c r="X77" s="81"/>
      <c r="Y77" s="6"/>
    </row>
    <row r="78" spans="1:25" ht="60.75" customHeight="1" x14ac:dyDescent="0.3">
      <c r="B78" s="94"/>
      <c r="C78" s="94" t="s">
        <v>32</v>
      </c>
      <c r="D78" s="94">
        <v>508</v>
      </c>
      <c r="E78" s="109" t="s">
        <v>159</v>
      </c>
      <c r="F78" s="62" t="s">
        <v>4</v>
      </c>
      <c r="G78" s="17">
        <f>I78+M78</f>
        <v>297884.68</v>
      </c>
      <c r="H78" s="17">
        <f>K78+O78</f>
        <v>292594.08999999997</v>
      </c>
      <c r="I78" s="17">
        <v>151843.44</v>
      </c>
      <c r="J78" s="17">
        <v>0</v>
      </c>
      <c r="K78" s="17">
        <v>146552.85</v>
      </c>
      <c r="L78" s="17">
        <v>0</v>
      </c>
      <c r="M78" s="17">
        <v>146041.24</v>
      </c>
      <c r="N78" s="17">
        <v>0</v>
      </c>
      <c r="O78" s="17">
        <v>146041.24</v>
      </c>
      <c r="P78" s="17">
        <v>0</v>
      </c>
      <c r="Q78" s="88" t="s">
        <v>42</v>
      </c>
      <c r="R78" s="88" t="s">
        <v>43</v>
      </c>
      <c r="S78" s="89">
        <f>U78+W78</f>
        <v>1849.6</v>
      </c>
      <c r="T78" s="87">
        <f>V78+X78</f>
        <v>39</v>
      </c>
      <c r="U78" s="79">
        <v>570.1</v>
      </c>
      <c r="V78" s="79">
        <v>0</v>
      </c>
      <c r="W78" s="79">
        <v>1279.5</v>
      </c>
      <c r="X78" s="79">
        <v>39</v>
      </c>
    </row>
    <row r="79" spans="1:25" ht="162" customHeight="1" x14ac:dyDescent="0.3">
      <c r="B79" s="95"/>
      <c r="C79" s="95"/>
      <c r="D79" s="95"/>
      <c r="E79" s="110"/>
      <c r="F79" s="62" t="s">
        <v>13</v>
      </c>
      <c r="G79" s="17">
        <f>I79+M79</f>
        <v>297884.68</v>
      </c>
      <c r="H79" s="17">
        <f>K79+O79</f>
        <v>292594.08999999997</v>
      </c>
      <c r="I79" s="17">
        <v>151843.44</v>
      </c>
      <c r="J79" s="17">
        <v>0</v>
      </c>
      <c r="K79" s="17">
        <v>146552.85</v>
      </c>
      <c r="L79" s="17">
        <v>0</v>
      </c>
      <c r="M79" s="17">
        <v>146041.24</v>
      </c>
      <c r="N79" s="17">
        <v>0</v>
      </c>
      <c r="O79" s="17">
        <v>146041.24</v>
      </c>
      <c r="P79" s="17">
        <v>0</v>
      </c>
      <c r="Q79" s="88"/>
      <c r="R79" s="88"/>
      <c r="S79" s="85"/>
      <c r="T79" s="88"/>
      <c r="U79" s="80"/>
      <c r="V79" s="80"/>
      <c r="W79" s="80"/>
      <c r="X79" s="80"/>
    </row>
    <row r="80" spans="1:25" ht="137.25" x14ac:dyDescent="0.3">
      <c r="B80" s="95"/>
      <c r="C80" s="95"/>
      <c r="D80" s="95"/>
      <c r="E80" s="110"/>
      <c r="F80" s="62" t="s">
        <v>14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88"/>
      <c r="R80" s="88"/>
      <c r="S80" s="85"/>
      <c r="T80" s="88"/>
      <c r="U80" s="80"/>
      <c r="V80" s="80"/>
      <c r="W80" s="80"/>
      <c r="X80" s="80"/>
    </row>
    <row r="81" spans="2:25" ht="201" customHeight="1" x14ac:dyDescent="0.3">
      <c r="B81" s="95"/>
      <c r="C81" s="95"/>
      <c r="D81" s="95"/>
      <c r="E81" s="110"/>
      <c r="F81" s="62" t="s">
        <v>16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88"/>
      <c r="R81" s="88"/>
      <c r="S81" s="85"/>
      <c r="T81" s="88"/>
      <c r="U81" s="81"/>
      <c r="V81" s="81"/>
      <c r="W81" s="81"/>
      <c r="X81" s="81"/>
    </row>
    <row r="82" spans="2:25" ht="59.25" customHeight="1" x14ac:dyDescent="0.3">
      <c r="B82" s="94"/>
      <c r="C82" s="94" t="s">
        <v>55</v>
      </c>
      <c r="D82" s="94">
        <v>508</v>
      </c>
      <c r="E82" s="109" t="s">
        <v>160</v>
      </c>
      <c r="F82" s="62" t="s">
        <v>4</v>
      </c>
      <c r="G82" s="16">
        <f>I82+M82</f>
        <v>193349.16</v>
      </c>
      <c r="H82" s="16">
        <f>K82+O82</f>
        <v>193349.16</v>
      </c>
      <c r="I82" s="16">
        <v>107781.84</v>
      </c>
      <c r="J82" s="16">
        <v>0</v>
      </c>
      <c r="K82" s="16">
        <v>107781.84</v>
      </c>
      <c r="L82" s="16">
        <v>0</v>
      </c>
      <c r="M82" s="16">
        <v>85567.32</v>
      </c>
      <c r="N82" s="16">
        <v>0</v>
      </c>
      <c r="O82" s="16">
        <v>85567.32</v>
      </c>
      <c r="P82" s="16">
        <v>0</v>
      </c>
      <c r="Q82" s="84" t="s">
        <v>51</v>
      </c>
      <c r="R82" s="84" t="s">
        <v>43</v>
      </c>
      <c r="S82" s="89">
        <f>U82+W82</f>
        <v>771.59999999999991</v>
      </c>
      <c r="T82" s="84">
        <f>V82+X82</f>
        <v>80.290000000000006</v>
      </c>
      <c r="U82" s="79">
        <v>449.7</v>
      </c>
      <c r="V82" s="79">
        <v>80.290000000000006</v>
      </c>
      <c r="W82" s="79">
        <v>321.89999999999998</v>
      </c>
      <c r="X82" s="79">
        <v>0</v>
      </c>
    </row>
    <row r="83" spans="2:25" ht="183" x14ac:dyDescent="0.3">
      <c r="B83" s="95"/>
      <c r="C83" s="95"/>
      <c r="D83" s="95"/>
      <c r="E83" s="110"/>
      <c r="F83" s="62" t="s">
        <v>13</v>
      </c>
      <c r="G83" s="16">
        <f>I83+M83</f>
        <v>193349.16</v>
      </c>
      <c r="H83" s="16">
        <f>K83+O83</f>
        <v>193349.16</v>
      </c>
      <c r="I83" s="16">
        <v>107781.84</v>
      </c>
      <c r="J83" s="16">
        <v>0</v>
      </c>
      <c r="K83" s="16">
        <v>107781.84</v>
      </c>
      <c r="L83" s="16">
        <v>0</v>
      </c>
      <c r="M83" s="16">
        <v>85567.32</v>
      </c>
      <c r="N83" s="16">
        <v>0</v>
      </c>
      <c r="O83" s="16">
        <v>85567.32</v>
      </c>
      <c r="P83" s="16">
        <v>0</v>
      </c>
      <c r="Q83" s="85"/>
      <c r="R83" s="85"/>
      <c r="S83" s="85"/>
      <c r="T83" s="85"/>
      <c r="U83" s="80"/>
      <c r="V83" s="80"/>
      <c r="W83" s="80"/>
      <c r="X83" s="80"/>
    </row>
    <row r="84" spans="2:25" ht="102.75" customHeight="1" x14ac:dyDescent="0.3">
      <c r="B84" s="95"/>
      <c r="C84" s="95"/>
      <c r="D84" s="95"/>
      <c r="E84" s="110"/>
      <c r="F84" s="62" t="s">
        <v>14</v>
      </c>
      <c r="G84" s="17">
        <v>0</v>
      </c>
      <c r="H84" s="17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85"/>
      <c r="R84" s="85"/>
      <c r="S84" s="85"/>
      <c r="T84" s="85"/>
      <c r="U84" s="80"/>
      <c r="V84" s="80"/>
      <c r="W84" s="80"/>
      <c r="X84" s="80"/>
    </row>
    <row r="85" spans="2:25" ht="195.75" customHeight="1" x14ac:dyDescent="0.3">
      <c r="B85" s="95"/>
      <c r="C85" s="95"/>
      <c r="D85" s="95"/>
      <c r="E85" s="110"/>
      <c r="F85" s="62" t="s">
        <v>16</v>
      </c>
      <c r="G85" s="17">
        <v>0</v>
      </c>
      <c r="H85" s="17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85"/>
      <c r="R85" s="85"/>
      <c r="S85" s="85"/>
      <c r="T85" s="85"/>
      <c r="U85" s="81"/>
      <c r="V85" s="81"/>
      <c r="W85" s="81"/>
      <c r="X85" s="81"/>
    </row>
    <row r="86" spans="2:25" s="7" customFormat="1" ht="60" customHeight="1" x14ac:dyDescent="0.3">
      <c r="B86" s="94"/>
      <c r="C86" s="123" t="s">
        <v>57</v>
      </c>
      <c r="D86" s="124"/>
      <c r="E86" s="125"/>
      <c r="F86" s="47" t="s">
        <v>4</v>
      </c>
      <c r="G86" s="16">
        <f>I86+M86</f>
        <v>16242658.609999999</v>
      </c>
      <c r="H86" s="16">
        <f>K86+O86</f>
        <v>16242658.609999999</v>
      </c>
      <c r="I86" s="16">
        <v>2712761.3400000003</v>
      </c>
      <c r="J86" s="17">
        <v>0</v>
      </c>
      <c r="K86" s="16">
        <v>2712761.3400000003</v>
      </c>
      <c r="L86" s="17">
        <v>0</v>
      </c>
      <c r="M86" s="16">
        <f>M102+M106+M114+M130+M134</f>
        <v>13529897.27</v>
      </c>
      <c r="N86" s="17">
        <v>0</v>
      </c>
      <c r="O86" s="16">
        <f>O102+O106+O114+O130+O134</f>
        <v>13529897.27</v>
      </c>
      <c r="P86" s="17">
        <v>0</v>
      </c>
      <c r="Q86" s="84" t="s">
        <v>47</v>
      </c>
      <c r="R86" s="84" t="s">
        <v>47</v>
      </c>
      <c r="S86" s="84" t="s">
        <v>47</v>
      </c>
      <c r="T86" s="84" t="s">
        <v>47</v>
      </c>
      <c r="U86" s="79" t="s">
        <v>47</v>
      </c>
      <c r="V86" s="79" t="s">
        <v>47</v>
      </c>
      <c r="W86" s="79" t="s">
        <v>47</v>
      </c>
      <c r="X86" s="79" t="s">
        <v>47</v>
      </c>
      <c r="Y86" s="6"/>
    </row>
    <row r="87" spans="2:25" s="7" customFormat="1" ht="158.25" customHeight="1" x14ac:dyDescent="0.3">
      <c r="B87" s="95"/>
      <c r="C87" s="126"/>
      <c r="D87" s="127"/>
      <c r="E87" s="128"/>
      <c r="F87" s="47" t="s">
        <v>13</v>
      </c>
      <c r="G87" s="16">
        <f>I87+M87</f>
        <v>4085855.93</v>
      </c>
      <c r="H87" s="16">
        <f>K87+O87</f>
        <v>4085855.93</v>
      </c>
      <c r="I87" s="17">
        <v>373251.4</v>
      </c>
      <c r="J87" s="17">
        <v>0</v>
      </c>
      <c r="K87" s="16">
        <v>373251.4</v>
      </c>
      <c r="L87" s="17">
        <v>0</v>
      </c>
      <c r="M87" s="16">
        <f>M115+M131+M135</f>
        <v>3712604.5300000003</v>
      </c>
      <c r="N87" s="17">
        <v>0</v>
      </c>
      <c r="O87" s="16">
        <f>O115+O131+O135</f>
        <v>3712604.5300000003</v>
      </c>
      <c r="P87" s="17">
        <v>0</v>
      </c>
      <c r="Q87" s="85"/>
      <c r="R87" s="85"/>
      <c r="S87" s="85"/>
      <c r="T87" s="85"/>
      <c r="U87" s="80"/>
      <c r="V87" s="80"/>
      <c r="W87" s="80"/>
      <c r="X87" s="80"/>
      <c r="Y87" s="6"/>
    </row>
    <row r="88" spans="2:25" s="7" customFormat="1" ht="100.5" customHeight="1" x14ac:dyDescent="0.3">
      <c r="B88" s="95"/>
      <c r="C88" s="126"/>
      <c r="D88" s="127"/>
      <c r="E88" s="128"/>
      <c r="F88" s="47" t="s">
        <v>14</v>
      </c>
      <c r="G88" s="17">
        <f>I88+M88</f>
        <v>10425161.969999999</v>
      </c>
      <c r="H88" s="16">
        <f>K88+O88</f>
        <v>10425161.969999999</v>
      </c>
      <c r="I88" s="17">
        <v>1043760.94</v>
      </c>
      <c r="J88" s="17">
        <v>0</v>
      </c>
      <c r="K88" s="16">
        <v>1043760.94</v>
      </c>
      <c r="L88" s="17">
        <v>0</v>
      </c>
      <c r="M88" s="17">
        <f>M104</f>
        <v>9381401.0299999993</v>
      </c>
      <c r="N88" s="17">
        <v>0</v>
      </c>
      <c r="O88" s="17">
        <f>O104</f>
        <v>9381401.0299999993</v>
      </c>
      <c r="P88" s="17">
        <v>0</v>
      </c>
      <c r="Q88" s="85"/>
      <c r="R88" s="85"/>
      <c r="S88" s="85"/>
      <c r="T88" s="85"/>
      <c r="U88" s="80"/>
      <c r="V88" s="80"/>
      <c r="W88" s="80"/>
      <c r="X88" s="80"/>
      <c r="Y88" s="6"/>
    </row>
    <row r="89" spans="2:25" s="7" customFormat="1" ht="182.25" customHeight="1" x14ac:dyDescent="0.3">
      <c r="B89" s="95"/>
      <c r="C89" s="129"/>
      <c r="D89" s="130"/>
      <c r="E89" s="131"/>
      <c r="F89" s="47" t="s">
        <v>16</v>
      </c>
      <c r="G89" s="17">
        <f>I89+M89</f>
        <v>1731640.71</v>
      </c>
      <c r="H89" s="17">
        <f>K89+O89</f>
        <v>1731640.71</v>
      </c>
      <c r="I89" s="17">
        <v>1295749</v>
      </c>
      <c r="J89" s="17">
        <v>0</v>
      </c>
      <c r="K89" s="17">
        <v>1295749</v>
      </c>
      <c r="L89" s="17">
        <v>0</v>
      </c>
      <c r="M89" s="17">
        <f>M105+M109</f>
        <v>435891.71</v>
      </c>
      <c r="N89" s="17">
        <v>0</v>
      </c>
      <c r="O89" s="17">
        <f>O105+O109</f>
        <v>435891.71</v>
      </c>
      <c r="P89" s="17">
        <v>0</v>
      </c>
      <c r="Q89" s="85"/>
      <c r="R89" s="85"/>
      <c r="S89" s="85"/>
      <c r="T89" s="85"/>
      <c r="U89" s="81"/>
      <c r="V89" s="81"/>
      <c r="W89" s="81"/>
      <c r="X89" s="81"/>
      <c r="Y89" s="6"/>
    </row>
    <row r="90" spans="2:25" ht="86.25" customHeight="1" x14ac:dyDescent="0.3">
      <c r="B90" s="94"/>
      <c r="C90" s="94" t="s">
        <v>33</v>
      </c>
      <c r="D90" s="94" t="s">
        <v>5</v>
      </c>
      <c r="E90" s="94" t="s">
        <v>162</v>
      </c>
      <c r="F90" s="62" t="s">
        <v>4</v>
      </c>
      <c r="G90" s="16">
        <v>16242658.609999999</v>
      </c>
      <c r="H90" s="16">
        <v>16242658.609999999</v>
      </c>
      <c r="I90" s="16">
        <v>2712761.3400000003</v>
      </c>
      <c r="J90" s="17">
        <v>0</v>
      </c>
      <c r="K90" s="16">
        <v>2712761.3400000003</v>
      </c>
      <c r="L90" s="17">
        <v>0</v>
      </c>
      <c r="M90" s="16">
        <v>13529897.27</v>
      </c>
      <c r="N90" s="17">
        <v>0</v>
      </c>
      <c r="O90" s="16">
        <v>13529897.27</v>
      </c>
      <c r="P90" s="17">
        <v>0</v>
      </c>
      <c r="Q90" s="84" t="s">
        <v>47</v>
      </c>
      <c r="R90" s="84" t="s">
        <v>47</v>
      </c>
      <c r="S90" s="84" t="s">
        <v>47</v>
      </c>
      <c r="T90" s="84" t="s">
        <v>47</v>
      </c>
      <c r="U90" s="79" t="s">
        <v>47</v>
      </c>
      <c r="V90" s="79" t="s">
        <v>47</v>
      </c>
      <c r="W90" s="79" t="s">
        <v>47</v>
      </c>
      <c r="X90" s="79" t="s">
        <v>47</v>
      </c>
    </row>
    <row r="91" spans="2:25" ht="183" x14ac:dyDescent="0.3">
      <c r="B91" s="95"/>
      <c r="C91" s="95"/>
      <c r="D91" s="95"/>
      <c r="E91" s="95"/>
      <c r="F91" s="62" t="s">
        <v>13</v>
      </c>
      <c r="G91" s="16">
        <v>4085855.93</v>
      </c>
      <c r="H91" s="16">
        <v>4085855.93</v>
      </c>
      <c r="I91" s="17">
        <v>373251.4</v>
      </c>
      <c r="J91" s="17">
        <v>0</v>
      </c>
      <c r="K91" s="16">
        <v>373251.4</v>
      </c>
      <c r="L91" s="17">
        <v>0</v>
      </c>
      <c r="M91" s="16">
        <v>3712604.5300000003</v>
      </c>
      <c r="N91" s="17">
        <v>0</v>
      </c>
      <c r="O91" s="16">
        <v>3712604.5300000003</v>
      </c>
      <c r="P91" s="17">
        <v>0</v>
      </c>
      <c r="Q91" s="85"/>
      <c r="R91" s="85"/>
      <c r="S91" s="85"/>
      <c r="T91" s="85"/>
      <c r="U91" s="80"/>
      <c r="V91" s="80"/>
      <c r="W91" s="80"/>
      <c r="X91" s="80"/>
    </row>
    <row r="92" spans="2:25" ht="137.25" x14ac:dyDescent="0.3">
      <c r="B92" s="95"/>
      <c r="C92" s="95"/>
      <c r="D92" s="95"/>
      <c r="E92" s="95"/>
      <c r="F92" s="62" t="s">
        <v>14</v>
      </c>
      <c r="G92" s="17">
        <v>10425161.969999999</v>
      </c>
      <c r="H92" s="16">
        <v>10425161.969999999</v>
      </c>
      <c r="I92" s="17">
        <v>1043760.94</v>
      </c>
      <c r="J92" s="17">
        <v>0</v>
      </c>
      <c r="K92" s="16">
        <v>1043760.94</v>
      </c>
      <c r="L92" s="17">
        <v>0</v>
      </c>
      <c r="M92" s="17">
        <v>9381401.0299999993</v>
      </c>
      <c r="N92" s="17">
        <v>0</v>
      </c>
      <c r="O92" s="17">
        <v>9381401.0299999993</v>
      </c>
      <c r="P92" s="17">
        <v>0</v>
      </c>
      <c r="Q92" s="85"/>
      <c r="R92" s="85"/>
      <c r="S92" s="85"/>
      <c r="T92" s="85"/>
      <c r="U92" s="80"/>
      <c r="V92" s="80"/>
      <c r="W92" s="80"/>
      <c r="X92" s="80"/>
    </row>
    <row r="93" spans="2:25" ht="224.25" customHeight="1" x14ac:dyDescent="0.3">
      <c r="B93" s="95"/>
      <c r="C93" s="95"/>
      <c r="D93" s="95"/>
      <c r="E93" s="95"/>
      <c r="F93" s="62" t="s">
        <v>16</v>
      </c>
      <c r="G93" s="17">
        <v>1731640.71</v>
      </c>
      <c r="H93" s="17">
        <v>1731640.71</v>
      </c>
      <c r="I93" s="17">
        <v>1295749</v>
      </c>
      <c r="J93" s="17">
        <v>0</v>
      </c>
      <c r="K93" s="17">
        <v>1295749</v>
      </c>
      <c r="L93" s="17">
        <v>0</v>
      </c>
      <c r="M93" s="17">
        <v>435891.71</v>
      </c>
      <c r="N93" s="17">
        <v>0</v>
      </c>
      <c r="O93" s="17">
        <v>435891.71</v>
      </c>
      <c r="P93" s="17">
        <v>0</v>
      </c>
      <c r="Q93" s="85"/>
      <c r="R93" s="85"/>
      <c r="S93" s="85"/>
      <c r="T93" s="85"/>
      <c r="U93" s="81"/>
      <c r="V93" s="81"/>
      <c r="W93" s="81"/>
      <c r="X93" s="81"/>
    </row>
    <row r="94" spans="2:25" ht="78.75" customHeight="1" x14ac:dyDescent="0.3">
      <c r="B94" s="94"/>
      <c r="C94" s="94" t="s">
        <v>66</v>
      </c>
      <c r="D94" s="94">
        <v>502</v>
      </c>
      <c r="E94" s="109" t="s">
        <v>163</v>
      </c>
      <c r="F94" s="62" t="s">
        <v>4</v>
      </c>
      <c r="G94" s="17">
        <v>1087250.98</v>
      </c>
      <c r="H94" s="17">
        <v>1087250.98</v>
      </c>
      <c r="I94" s="17">
        <v>1087250.98</v>
      </c>
      <c r="J94" s="17">
        <v>0</v>
      </c>
      <c r="K94" s="17">
        <v>1087250.98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88" t="s">
        <v>98</v>
      </c>
      <c r="R94" s="84" t="s">
        <v>96</v>
      </c>
      <c r="S94" s="89">
        <f>U94+W94</f>
        <v>6.7</v>
      </c>
      <c r="T94" s="89">
        <f>V94+X94</f>
        <v>8.234</v>
      </c>
      <c r="U94" s="79">
        <v>0.7</v>
      </c>
      <c r="V94" s="79">
        <v>0.8</v>
      </c>
      <c r="W94" s="79">
        <v>6</v>
      </c>
      <c r="X94" s="79">
        <v>7.4340000000000002</v>
      </c>
    </row>
    <row r="95" spans="2:25" ht="134.25" customHeight="1" x14ac:dyDescent="0.3">
      <c r="B95" s="95"/>
      <c r="C95" s="95"/>
      <c r="D95" s="95"/>
      <c r="E95" s="110"/>
      <c r="F95" s="62" t="s">
        <v>13</v>
      </c>
      <c r="G95" s="17">
        <v>43490.04</v>
      </c>
      <c r="H95" s="17">
        <v>43490.04</v>
      </c>
      <c r="I95" s="17">
        <v>43490.04</v>
      </c>
      <c r="J95" s="17">
        <v>0</v>
      </c>
      <c r="K95" s="17">
        <v>43490.04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32"/>
      <c r="R95" s="118"/>
      <c r="S95" s="90"/>
      <c r="T95" s="90"/>
      <c r="U95" s="80"/>
      <c r="V95" s="80"/>
      <c r="W95" s="80"/>
      <c r="X95" s="80"/>
    </row>
    <row r="96" spans="2:25" ht="99" customHeight="1" x14ac:dyDescent="0.3">
      <c r="B96" s="95"/>
      <c r="C96" s="95"/>
      <c r="D96" s="95"/>
      <c r="E96" s="110"/>
      <c r="F96" s="62" t="s">
        <v>14</v>
      </c>
      <c r="G96" s="17">
        <v>1043760.94</v>
      </c>
      <c r="H96" s="17">
        <v>1043760.94</v>
      </c>
      <c r="I96" s="17">
        <v>1043760.94</v>
      </c>
      <c r="J96" s="17">
        <v>0</v>
      </c>
      <c r="K96" s="17">
        <v>1043760.94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32"/>
      <c r="R96" s="118"/>
      <c r="S96" s="90"/>
      <c r="T96" s="90"/>
      <c r="U96" s="80"/>
      <c r="V96" s="80"/>
      <c r="W96" s="80"/>
      <c r="X96" s="80"/>
    </row>
    <row r="97" spans="2:24" ht="210.75" customHeight="1" x14ac:dyDescent="0.3">
      <c r="B97" s="95"/>
      <c r="C97" s="95"/>
      <c r="D97" s="95"/>
      <c r="E97" s="110"/>
      <c r="F97" s="62" t="s">
        <v>16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32"/>
      <c r="R97" s="118"/>
      <c r="S97" s="90"/>
      <c r="T97" s="90"/>
      <c r="U97" s="80"/>
      <c r="V97" s="80"/>
      <c r="W97" s="80"/>
      <c r="X97" s="80"/>
    </row>
    <row r="98" spans="2:24" ht="67.5" customHeight="1" x14ac:dyDescent="0.3">
      <c r="B98" s="94"/>
      <c r="C98" s="94" t="s">
        <v>67</v>
      </c>
      <c r="D98" s="94">
        <v>502</v>
      </c>
      <c r="E98" s="109" t="s">
        <v>164</v>
      </c>
      <c r="F98" s="62" t="s">
        <v>4</v>
      </c>
      <c r="G98" s="17">
        <v>1295749</v>
      </c>
      <c r="H98" s="17">
        <v>1295749</v>
      </c>
      <c r="I98" s="17">
        <v>1295749</v>
      </c>
      <c r="J98" s="17">
        <v>0</v>
      </c>
      <c r="K98" s="17">
        <v>1295749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32"/>
      <c r="R98" s="118"/>
      <c r="S98" s="90"/>
      <c r="T98" s="90"/>
      <c r="U98" s="80"/>
      <c r="V98" s="80"/>
      <c r="W98" s="80"/>
      <c r="X98" s="80"/>
    </row>
    <row r="99" spans="2:24" ht="170.25" customHeight="1" x14ac:dyDescent="0.3">
      <c r="B99" s="95"/>
      <c r="C99" s="95"/>
      <c r="D99" s="95"/>
      <c r="E99" s="110"/>
      <c r="F99" s="62" t="s">
        <v>13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32"/>
      <c r="R99" s="118"/>
      <c r="S99" s="90"/>
      <c r="T99" s="90"/>
      <c r="U99" s="80"/>
      <c r="V99" s="80"/>
      <c r="W99" s="80"/>
      <c r="X99" s="80"/>
    </row>
    <row r="100" spans="2:24" ht="102" customHeight="1" x14ac:dyDescent="0.3">
      <c r="B100" s="95"/>
      <c r="C100" s="95"/>
      <c r="D100" s="95"/>
      <c r="E100" s="110"/>
      <c r="F100" s="62" t="s">
        <v>14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32"/>
      <c r="R100" s="118"/>
      <c r="S100" s="90"/>
      <c r="T100" s="90"/>
      <c r="U100" s="80"/>
      <c r="V100" s="80"/>
      <c r="W100" s="80"/>
      <c r="X100" s="80"/>
    </row>
    <row r="101" spans="2:24" ht="198.75" customHeight="1" x14ac:dyDescent="0.3">
      <c r="B101" s="95"/>
      <c r="C101" s="95"/>
      <c r="D101" s="95"/>
      <c r="E101" s="110"/>
      <c r="F101" s="62" t="s">
        <v>16</v>
      </c>
      <c r="G101" s="17">
        <v>1295749</v>
      </c>
      <c r="H101" s="17">
        <v>1295749</v>
      </c>
      <c r="I101" s="17">
        <v>1295749</v>
      </c>
      <c r="J101" s="17">
        <v>0</v>
      </c>
      <c r="K101" s="17">
        <v>1295749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32"/>
      <c r="R101" s="118"/>
      <c r="S101" s="90"/>
      <c r="T101" s="90"/>
      <c r="U101" s="80"/>
      <c r="V101" s="80"/>
      <c r="W101" s="80"/>
      <c r="X101" s="80"/>
    </row>
    <row r="102" spans="2:24" ht="86.25" customHeight="1" x14ac:dyDescent="0.3">
      <c r="B102" s="51"/>
      <c r="C102" s="135" t="s">
        <v>131</v>
      </c>
      <c r="D102" s="84">
        <v>502</v>
      </c>
      <c r="E102" s="106" t="s">
        <v>165</v>
      </c>
      <c r="F102" s="62" t="s">
        <v>4</v>
      </c>
      <c r="G102" s="17">
        <v>9772292.7400000002</v>
      </c>
      <c r="H102" s="17">
        <v>9772292.7400000002</v>
      </c>
      <c r="I102" s="17">
        <v>0</v>
      </c>
      <c r="J102" s="17">
        <v>0</v>
      </c>
      <c r="K102" s="17">
        <v>0</v>
      </c>
      <c r="L102" s="17">
        <v>0</v>
      </c>
      <c r="M102" s="17">
        <v>9772292.7400000002</v>
      </c>
      <c r="N102" s="17">
        <v>0</v>
      </c>
      <c r="O102" s="17">
        <v>9772292.7400000002</v>
      </c>
      <c r="P102" s="17">
        <v>0</v>
      </c>
      <c r="Q102" s="132"/>
      <c r="R102" s="118"/>
      <c r="S102" s="90"/>
      <c r="T102" s="90"/>
      <c r="U102" s="80"/>
      <c r="V102" s="80"/>
      <c r="W102" s="80"/>
      <c r="X102" s="80"/>
    </row>
    <row r="103" spans="2:24" ht="157.5" customHeight="1" x14ac:dyDescent="0.3">
      <c r="B103" s="51"/>
      <c r="C103" s="135"/>
      <c r="D103" s="85"/>
      <c r="E103" s="107"/>
      <c r="F103" s="62" t="s">
        <v>13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32"/>
      <c r="R103" s="118"/>
      <c r="S103" s="90"/>
      <c r="T103" s="90"/>
      <c r="U103" s="80"/>
      <c r="V103" s="80"/>
      <c r="W103" s="80"/>
      <c r="X103" s="80"/>
    </row>
    <row r="104" spans="2:24" ht="120" customHeight="1" x14ac:dyDescent="0.3">
      <c r="B104" s="51"/>
      <c r="C104" s="135"/>
      <c r="D104" s="85"/>
      <c r="E104" s="107"/>
      <c r="F104" s="62" t="s">
        <v>14</v>
      </c>
      <c r="G104" s="17">
        <v>9381401.0299999993</v>
      </c>
      <c r="H104" s="17">
        <v>9381401.0299999993</v>
      </c>
      <c r="I104" s="17">
        <v>0</v>
      </c>
      <c r="J104" s="17">
        <v>0</v>
      </c>
      <c r="K104" s="17">
        <v>0</v>
      </c>
      <c r="L104" s="17">
        <v>0</v>
      </c>
      <c r="M104" s="17">
        <v>9381401.0299999993</v>
      </c>
      <c r="N104" s="17">
        <v>0</v>
      </c>
      <c r="O104" s="17">
        <v>9381401.0299999993</v>
      </c>
      <c r="P104" s="17">
        <v>0</v>
      </c>
      <c r="Q104" s="132"/>
      <c r="R104" s="118"/>
      <c r="S104" s="90"/>
      <c r="T104" s="90"/>
      <c r="U104" s="80"/>
      <c r="V104" s="80"/>
      <c r="W104" s="80"/>
      <c r="X104" s="80"/>
    </row>
    <row r="105" spans="2:24" ht="198.75" customHeight="1" x14ac:dyDescent="0.3">
      <c r="B105" s="51"/>
      <c r="C105" s="135"/>
      <c r="D105" s="105"/>
      <c r="E105" s="108"/>
      <c r="F105" s="62" t="s">
        <v>16</v>
      </c>
      <c r="G105" s="17">
        <v>390891.71</v>
      </c>
      <c r="H105" s="17">
        <v>390891.71</v>
      </c>
      <c r="I105" s="17">
        <v>0</v>
      </c>
      <c r="J105" s="17">
        <v>0</v>
      </c>
      <c r="K105" s="17">
        <v>0</v>
      </c>
      <c r="L105" s="17">
        <v>0</v>
      </c>
      <c r="M105" s="17">
        <v>390891.71</v>
      </c>
      <c r="N105" s="17">
        <v>0</v>
      </c>
      <c r="O105" s="17">
        <v>390891.71</v>
      </c>
      <c r="P105" s="17">
        <v>0</v>
      </c>
      <c r="Q105" s="132"/>
      <c r="R105" s="118"/>
      <c r="S105" s="90"/>
      <c r="T105" s="90"/>
      <c r="U105" s="80"/>
      <c r="V105" s="80"/>
      <c r="W105" s="80"/>
      <c r="X105" s="80"/>
    </row>
    <row r="106" spans="2:24" ht="93.75" customHeight="1" x14ac:dyDescent="0.3">
      <c r="B106" s="51"/>
      <c r="C106" s="94" t="s">
        <v>132</v>
      </c>
      <c r="D106" s="84">
        <v>502</v>
      </c>
      <c r="E106" s="106" t="s">
        <v>164</v>
      </c>
      <c r="F106" s="62" t="s">
        <v>4</v>
      </c>
      <c r="G106" s="17">
        <v>45000</v>
      </c>
      <c r="H106" s="17">
        <v>45000</v>
      </c>
      <c r="I106" s="17">
        <v>0</v>
      </c>
      <c r="J106" s="17">
        <v>0</v>
      </c>
      <c r="K106" s="17">
        <v>0</v>
      </c>
      <c r="L106" s="17">
        <v>0</v>
      </c>
      <c r="M106" s="17">
        <v>45000</v>
      </c>
      <c r="N106" s="17">
        <v>0</v>
      </c>
      <c r="O106" s="17">
        <v>45000</v>
      </c>
      <c r="P106" s="17">
        <v>0</v>
      </c>
      <c r="Q106" s="132"/>
      <c r="R106" s="118"/>
      <c r="S106" s="90"/>
      <c r="T106" s="90"/>
      <c r="U106" s="80"/>
      <c r="V106" s="80"/>
      <c r="W106" s="80"/>
      <c r="X106" s="80"/>
    </row>
    <row r="107" spans="2:24" ht="198.75" customHeight="1" x14ac:dyDescent="0.3">
      <c r="B107" s="51"/>
      <c r="C107" s="95"/>
      <c r="D107" s="85"/>
      <c r="E107" s="107"/>
      <c r="F107" s="62" t="s">
        <v>13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32"/>
      <c r="R107" s="118"/>
      <c r="S107" s="90"/>
      <c r="T107" s="90"/>
      <c r="U107" s="80"/>
      <c r="V107" s="80"/>
      <c r="W107" s="80"/>
      <c r="X107" s="80"/>
    </row>
    <row r="108" spans="2:24" ht="198.75" customHeight="1" x14ac:dyDescent="0.3">
      <c r="B108" s="51"/>
      <c r="C108" s="95"/>
      <c r="D108" s="85"/>
      <c r="E108" s="107"/>
      <c r="F108" s="62" t="s">
        <v>14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32"/>
      <c r="R108" s="118"/>
      <c r="S108" s="90"/>
      <c r="T108" s="90"/>
      <c r="U108" s="80"/>
      <c r="V108" s="80"/>
      <c r="W108" s="80"/>
      <c r="X108" s="80"/>
    </row>
    <row r="109" spans="2:24" ht="198.75" customHeight="1" x14ac:dyDescent="0.3">
      <c r="B109" s="51"/>
      <c r="C109" s="111"/>
      <c r="D109" s="105"/>
      <c r="E109" s="108"/>
      <c r="F109" s="62" t="s">
        <v>16</v>
      </c>
      <c r="G109" s="17">
        <v>45000</v>
      </c>
      <c r="H109" s="17">
        <v>45000</v>
      </c>
      <c r="I109" s="17">
        <v>0</v>
      </c>
      <c r="J109" s="17">
        <v>0</v>
      </c>
      <c r="K109" s="17">
        <v>0</v>
      </c>
      <c r="L109" s="17">
        <v>0</v>
      </c>
      <c r="M109" s="17">
        <v>45000</v>
      </c>
      <c r="N109" s="17">
        <v>0</v>
      </c>
      <c r="O109" s="17">
        <v>45000</v>
      </c>
      <c r="P109" s="17">
        <v>0</v>
      </c>
      <c r="Q109" s="132"/>
      <c r="R109" s="118"/>
      <c r="S109" s="90"/>
      <c r="T109" s="90"/>
      <c r="U109" s="80"/>
      <c r="V109" s="80"/>
      <c r="W109" s="80"/>
      <c r="X109" s="80"/>
    </row>
    <row r="110" spans="2:24" ht="107.25" customHeight="1" x14ac:dyDescent="0.3">
      <c r="B110" s="51"/>
      <c r="C110" s="94" t="s">
        <v>68</v>
      </c>
      <c r="D110" s="94">
        <v>502</v>
      </c>
      <c r="E110" s="109" t="s">
        <v>166</v>
      </c>
      <c r="F110" s="62" t="s">
        <v>4</v>
      </c>
      <c r="G110" s="17">
        <v>34120</v>
      </c>
      <c r="H110" s="17">
        <v>34120</v>
      </c>
      <c r="I110" s="16">
        <v>34120</v>
      </c>
      <c r="J110" s="16">
        <v>0</v>
      </c>
      <c r="K110" s="16">
        <v>34120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32"/>
      <c r="R110" s="118"/>
      <c r="S110" s="90"/>
      <c r="T110" s="90"/>
      <c r="U110" s="80"/>
      <c r="V110" s="80"/>
      <c r="W110" s="80"/>
      <c r="X110" s="80"/>
    </row>
    <row r="111" spans="2:24" ht="147.75" customHeight="1" x14ac:dyDescent="0.3">
      <c r="B111" s="51"/>
      <c r="C111" s="95"/>
      <c r="D111" s="95"/>
      <c r="E111" s="110"/>
      <c r="F111" s="62" t="s">
        <v>13</v>
      </c>
      <c r="G111" s="17">
        <v>34120</v>
      </c>
      <c r="H111" s="17">
        <v>34120</v>
      </c>
      <c r="I111" s="16">
        <v>34120</v>
      </c>
      <c r="J111" s="16">
        <v>0</v>
      </c>
      <c r="K111" s="16">
        <v>34120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32"/>
      <c r="R111" s="118"/>
      <c r="S111" s="90"/>
      <c r="T111" s="90"/>
      <c r="U111" s="80"/>
      <c r="V111" s="80"/>
      <c r="W111" s="80"/>
      <c r="X111" s="80"/>
    </row>
    <row r="112" spans="2:24" ht="107.25" customHeight="1" x14ac:dyDescent="0.3">
      <c r="B112" s="51"/>
      <c r="C112" s="95"/>
      <c r="D112" s="95"/>
      <c r="E112" s="110"/>
      <c r="F112" s="62" t="s">
        <v>14</v>
      </c>
      <c r="G112" s="17">
        <v>0</v>
      </c>
      <c r="H112" s="17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32"/>
      <c r="R112" s="118"/>
      <c r="S112" s="90"/>
      <c r="T112" s="90"/>
      <c r="U112" s="80"/>
      <c r="V112" s="80"/>
      <c r="W112" s="80"/>
      <c r="X112" s="80"/>
    </row>
    <row r="113" spans="2:24" ht="199.5" customHeight="1" x14ac:dyDescent="0.3">
      <c r="B113" s="51"/>
      <c r="C113" s="95"/>
      <c r="D113" s="95"/>
      <c r="E113" s="110"/>
      <c r="F113" s="62" t="s">
        <v>16</v>
      </c>
      <c r="G113" s="17">
        <v>0</v>
      </c>
      <c r="H113" s="17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32"/>
      <c r="R113" s="119"/>
      <c r="S113" s="91"/>
      <c r="T113" s="91"/>
      <c r="U113" s="81"/>
      <c r="V113" s="81"/>
      <c r="W113" s="81"/>
      <c r="X113" s="81"/>
    </row>
    <row r="114" spans="2:24" ht="67.5" customHeight="1" x14ac:dyDescent="0.3">
      <c r="B114" s="51"/>
      <c r="C114" s="94" t="s">
        <v>69</v>
      </c>
      <c r="D114" s="94">
        <v>502</v>
      </c>
      <c r="E114" s="109" t="s">
        <v>167</v>
      </c>
      <c r="F114" s="62" t="s">
        <v>4</v>
      </c>
      <c r="G114" s="16">
        <f>I114+M114</f>
        <v>375887.24</v>
      </c>
      <c r="H114" s="16">
        <f>K114+O114</f>
        <v>375887.24</v>
      </c>
      <c r="I114" s="16">
        <v>191680.91</v>
      </c>
      <c r="J114" s="16">
        <v>0</v>
      </c>
      <c r="K114" s="16">
        <v>191680.91</v>
      </c>
      <c r="L114" s="16">
        <v>0</v>
      </c>
      <c r="M114" s="16">
        <v>184206.33</v>
      </c>
      <c r="N114" s="16">
        <v>0</v>
      </c>
      <c r="O114" s="16">
        <v>184206.33</v>
      </c>
      <c r="P114" s="16">
        <v>0</v>
      </c>
      <c r="Q114" s="88" t="s">
        <v>99</v>
      </c>
      <c r="R114" s="84" t="s">
        <v>100</v>
      </c>
      <c r="S114" s="87">
        <v>11</v>
      </c>
      <c r="T114" s="87">
        <v>11</v>
      </c>
      <c r="U114" s="93">
        <v>11</v>
      </c>
      <c r="V114" s="93">
        <v>11</v>
      </c>
      <c r="W114" s="79">
        <v>11</v>
      </c>
      <c r="X114" s="79">
        <v>11</v>
      </c>
    </row>
    <row r="115" spans="2:24" ht="183" x14ac:dyDescent="0.3">
      <c r="B115" s="51"/>
      <c r="C115" s="95"/>
      <c r="D115" s="95"/>
      <c r="E115" s="110"/>
      <c r="F115" s="62" t="s">
        <v>13</v>
      </c>
      <c r="G115" s="16">
        <f>I115+M115</f>
        <v>375887.24</v>
      </c>
      <c r="H115" s="16">
        <f>K115+O115</f>
        <v>375887.24</v>
      </c>
      <c r="I115" s="16">
        <v>191680.91</v>
      </c>
      <c r="J115" s="16">
        <v>0</v>
      </c>
      <c r="K115" s="16">
        <v>191680.91</v>
      </c>
      <c r="L115" s="16">
        <v>0</v>
      </c>
      <c r="M115" s="16">
        <v>184206.33</v>
      </c>
      <c r="N115" s="16">
        <v>0</v>
      </c>
      <c r="O115" s="16">
        <v>184206.33</v>
      </c>
      <c r="P115" s="16">
        <v>0</v>
      </c>
      <c r="Q115" s="132"/>
      <c r="R115" s="118"/>
      <c r="S115" s="87"/>
      <c r="T115" s="87"/>
      <c r="U115" s="93"/>
      <c r="V115" s="93"/>
      <c r="W115" s="80"/>
      <c r="X115" s="80"/>
    </row>
    <row r="116" spans="2:24" ht="137.25" x14ac:dyDescent="0.3">
      <c r="B116" s="51"/>
      <c r="C116" s="95"/>
      <c r="D116" s="95"/>
      <c r="E116" s="110"/>
      <c r="F116" s="62" t="s">
        <v>14</v>
      </c>
      <c r="G116" s="17">
        <v>0</v>
      </c>
      <c r="H116" s="17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32"/>
      <c r="R116" s="118"/>
      <c r="S116" s="87"/>
      <c r="T116" s="87"/>
      <c r="U116" s="93"/>
      <c r="V116" s="93"/>
      <c r="W116" s="80"/>
      <c r="X116" s="80"/>
    </row>
    <row r="117" spans="2:24" ht="239.25" customHeight="1" x14ac:dyDescent="0.3">
      <c r="B117" s="51"/>
      <c r="C117" s="95"/>
      <c r="D117" s="95"/>
      <c r="E117" s="110"/>
      <c r="F117" s="62" t="s">
        <v>16</v>
      </c>
      <c r="G117" s="17">
        <v>0</v>
      </c>
      <c r="H117" s="17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32"/>
      <c r="R117" s="119"/>
      <c r="S117" s="87"/>
      <c r="T117" s="87"/>
      <c r="U117" s="93"/>
      <c r="V117" s="93"/>
      <c r="W117" s="81"/>
      <c r="X117" s="81"/>
    </row>
    <row r="118" spans="2:24" ht="49.5" customHeight="1" x14ac:dyDescent="0.3">
      <c r="B118" s="51"/>
      <c r="C118" s="94" t="s">
        <v>70</v>
      </c>
      <c r="D118" s="94">
        <v>502</v>
      </c>
      <c r="E118" s="109" t="s">
        <v>168</v>
      </c>
      <c r="F118" s="62" t="s">
        <v>4</v>
      </c>
      <c r="G118" s="17">
        <v>13000</v>
      </c>
      <c r="H118" s="17">
        <v>13000</v>
      </c>
      <c r="I118" s="16">
        <v>13000</v>
      </c>
      <c r="J118" s="16">
        <v>0</v>
      </c>
      <c r="K118" s="16">
        <v>13000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84" t="s">
        <v>98</v>
      </c>
      <c r="R118" s="84" t="s">
        <v>44</v>
      </c>
      <c r="S118" s="89">
        <f>U118+W118</f>
        <v>6.7</v>
      </c>
      <c r="T118" s="89">
        <f>V118+X118</f>
        <v>8.234</v>
      </c>
      <c r="U118" s="79">
        <v>0.7</v>
      </c>
      <c r="V118" s="79">
        <v>0.8</v>
      </c>
      <c r="W118" s="79">
        <v>6</v>
      </c>
      <c r="X118" s="35">
        <v>7.4340000000000002</v>
      </c>
    </row>
    <row r="119" spans="2:24" ht="166.5" customHeight="1" x14ac:dyDescent="0.3">
      <c r="B119" s="51"/>
      <c r="C119" s="95"/>
      <c r="D119" s="95"/>
      <c r="E119" s="110"/>
      <c r="F119" s="62" t="s">
        <v>13</v>
      </c>
      <c r="G119" s="17">
        <v>13000</v>
      </c>
      <c r="H119" s="17">
        <v>13000</v>
      </c>
      <c r="I119" s="16">
        <v>13000</v>
      </c>
      <c r="J119" s="16">
        <v>0</v>
      </c>
      <c r="K119" s="16">
        <v>13000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85"/>
      <c r="R119" s="85"/>
      <c r="S119" s="90"/>
      <c r="T119" s="90"/>
      <c r="U119" s="80"/>
      <c r="V119" s="80"/>
      <c r="W119" s="80"/>
      <c r="X119" s="36"/>
    </row>
    <row r="120" spans="2:24" ht="153" customHeight="1" x14ac:dyDescent="0.3">
      <c r="B120" s="51"/>
      <c r="C120" s="95"/>
      <c r="D120" s="95"/>
      <c r="E120" s="110"/>
      <c r="F120" s="62" t="s">
        <v>14</v>
      </c>
      <c r="G120" s="17">
        <v>0</v>
      </c>
      <c r="H120" s="17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85"/>
      <c r="R120" s="85"/>
      <c r="S120" s="90"/>
      <c r="T120" s="90"/>
      <c r="U120" s="80"/>
      <c r="V120" s="80"/>
      <c r="W120" s="80"/>
      <c r="X120" s="36"/>
    </row>
    <row r="121" spans="2:24" ht="191.25" customHeight="1" x14ac:dyDescent="0.3">
      <c r="B121" s="51"/>
      <c r="C121" s="95"/>
      <c r="D121" s="95"/>
      <c r="E121" s="110"/>
      <c r="F121" s="62" t="s">
        <v>16</v>
      </c>
      <c r="G121" s="17">
        <v>0</v>
      </c>
      <c r="H121" s="17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85"/>
      <c r="R121" s="85"/>
      <c r="S121" s="90"/>
      <c r="T121" s="90"/>
      <c r="U121" s="80"/>
      <c r="V121" s="80"/>
      <c r="W121" s="80"/>
      <c r="X121" s="36"/>
    </row>
    <row r="122" spans="2:24" ht="45.75" customHeight="1" x14ac:dyDescent="0.3">
      <c r="B122" s="51"/>
      <c r="C122" s="94" t="s">
        <v>71</v>
      </c>
      <c r="D122" s="94">
        <v>502</v>
      </c>
      <c r="E122" s="109" t="s">
        <v>169</v>
      </c>
      <c r="F122" s="62" t="s">
        <v>4</v>
      </c>
      <c r="G122" s="16">
        <v>50960.45</v>
      </c>
      <c r="H122" s="16">
        <v>50960.45</v>
      </c>
      <c r="I122" s="16">
        <v>50960.45</v>
      </c>
      <c r="J122" s="16">
        <v>0</v>
      </c>
      <c r="K122" s="16">
        <v>50960.45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85"/>
      <c r="R122" s="85"/>
      <c r="S122" s="90"/>
      <c r="T122" s="90"/>
      <c r="U122" s="80"/>
      <c r="V122" s="80"/>
      <c r="W122" s="80"/>
      <c r="X122" s="36"/>
    </row>
    <row r="123" spans="2:24" ht="186" customHeight="1" x14ac:dyDescent="0.3">
      <c r="B123" s="51"/>
      <c r="C123" s="95"/>
      <c r="D123" s="95"/>
      <c r="E123" s="110"/>
      <c r="F123" s="62" t="s">
        <v>13</v>
      </c>
      <c r="G123" s="16">
        <v>50960.45</v>
      </c>
      <c r="H123" s="16">
        <v>50960.45</v>
      </c>
      <c r="I123" s="16">
        <v>50960.45</v>
      </c>
      <c r="J123" s="16">
        <v>0</v>
      </c>
      <c r="K123" s="16">
        <v>50960.45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85"/>
      <c r="R123" s="85"/>
      <c r="S123" s="90"/>
      <c r="T123" s="90"/>
      <c r="U123" s="80"/>
      <c r="V123" s="80"/>
      <c r="W123" s="80"/>
      <c r="X123" s="36"/>
    </row>
    <row r="124" spans="2:24" ht="109.5" customHeight="1" x14ac:dyDescent="0.3">
      <c r="B124" s="51"/>
      <c r="C124" s="95"/>
      <c r="D124" s="95"/>
      <c r="E124" s="110"/>
      <c r="F124" s="62" t="s">
        <v>14</v>
      </c>
      <c r="G124" s="17">
        <v>0</v>
      </c>
      <c r="H124" s="17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85"/>
      <c r="R124" s="85"/>
      <c r="S124" s="90"/>
      <c r="T124" s="90"/>
      <c r="U124" s="80"/>
      <c r="V124" s="80"/>
      <c r="W124" s="80"/>
      <c r="X124" s="36"/>
    </row>
    <row r="125" spans="2:24" ht="195" customHeight="1" x14ac:dyDescent="0.3">
      <c r="B125" s="51"/>
      <c r="C125" s="95"/>
      <c r="D125" s="95"/>
      <c r="E125" s="110"/>
      <c r="F125" s="62" t="s">
        <v>16</v>
      </c>
      <c r="G125" s="17">
        <v>0</v>
      </c>
      <c r="H125" s="17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85"/>
      <c r="R125" s="85"/>
      <c r="S125" s="90"/>
      <c r="T125" s="90"/>
      <c r="U125" s="80"/>
      <c r="V125" s="80"/>
      <c r="W125" s="80"/>
      <c r="X125" s="36"/>
    </row>
    <row r="126" spans="2:24" ht="57.75" customHeight="1" x14ac:dyDescent="0.3">
      <c r="B126" s="51"/>
      <c r="C126" s="94" t="s">
        <v>72</v>
      </c>
      <c r="D126" s="94">
        <v>502</v>
      </c>
      <c r="E126" s="109" t="s">
        <v>170</v>
      </c>
      <c r="F126" s="62" t="s">
        <v>4</v>
      </c>
      <c r="G126" s="17">
        <v>40000</v>
      </c>
      <c r="H126" s="17">
        <v>40000</v>
      </c>
      <c r="I126" s="16">
        <v>40000</v>
      </c>
      <c r="J126" s="16">
        <v>0</v>
      </c>
      <c r="K126" s="16">
        <v>40000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85"/>
      <c r="R126" s="85"/>
      <c r="S126" s="90"/>
      <c r="T126" s="90"/>
      <c r="U126" s="80"/>
      <c r="V126" s="80"/>
      <c r="W126" s="80"/>
      <c r="X126" s="36"/>
    </row>
    <row r="127" spans="2:24" ht="174" customHeight="1" x14ac:dyDescent="0.3">
      <c r="B127" s="51"/>
      <c r="C127" s="95"/>
      <c r="D127" s="95"/>
      <c r="E127" s="110"/>
      <c r="F127" s="62" t="s">
        <v>13</v>
      </c>
      <c r="G127" s="17">
        <v>40000</v>
      </c>
      <c r="H127" s="17">
        <v>40000</v>
      </c>
      <c r="I127" s="16">
        <v>40000</v>
      </c>
      <c r="J127" s="16">
        <v>0</v>
      </c>
      <c r="K127" s="16">
        <v>40000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85"/>
      <c r="R127" s="85"/>
      <c r="S127" s="90"/>
      <c r="T127" s="90"/>
      <c r="U127" s="80"/>
      <c r="V127" s="80"/>
      <c r="W127" s="80"/>
      <c r="X127" s="36"/>
    </row>
    <row r="128" spans="2:24" ht="113.25" customHeight="1" x14ac:dyDescent="0.3">
      <c r="B128" s="51"/>
      <c r="C128" s="95"/>
      <c r="D128" s="95"/>
      <c r="E128" s="110"/>
      <c r="F128" s="62" t="s">
        <v>14</v>
      </c>
      <c r="G128" s="17">
        <v>0</v>
      </c>
      <c r="H128" s="17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85"/>
      <c r="R128" s="85"/>
      <c r="S128" s="90"/>
      <c r="T128" s="90"/>
      <c r="U128" s="80"/>
      <c r="V128" s="80"/>
      <c r="W128" s="80"/>
      <c r="X128" s="36"/>
    </row>
    <row r="129" spans="2:25" ht="192" customHeight="1" x14ac:dyDescent="0.3">
      <c r="B129" s="51"/>
      <c r="C129" s="95"/>
      <c r="D129" s="95"/>
      <c r="E129" s="110"/>
      <c r="F129" s="62" t="s">
        <v>16</v>
      </c>
      <c r="G129" s="17">
        <v>0</v>
      </c>
      <c r="H129" s="17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85"/>
      <c r="R129" s="85"/>
      <c r="S129" s="90"/>
      <c r="T129" s="90"/>
      <c r="U129" s="80"/>
      <c r="V129" s="80"/>
      <c r="W129" s="80"/>
      <c r="X129" s="36"/>
    </row>
    <row r="130" spans="2:25" ht="192" customHeight="1" x14ac:dyDescent="0.3">
      <c r="B130" s="51"/>
      <c r="C130" s="94" t="s">
        <v>133</v>
      </c>
      <c r="D130" s="84">
        <v>502</v>
      </c>
      <c r="E130" s="106" t="s">
        <v>168</v>
      </c>
      <c r="F130" s="62" t="s">
        <v>4</v>
      </c>
      <c r="G130" s="16">
        <v>53051</v>
      </c>
      <c r="H130" s="16">
        <v>53051</v>
      </c>
      <c r="I130" s="16">
        <v>0</v>
      </c>
      <c r="J130" s="16">
        <v>0</v>
      </c>
      <c r="K130" s="16">
        <v>0</v>
      </c>
      <c r="L130" s="16">
        <v>0</v>
      </c>
      <c r="M130" s="16">
        <v>53051</v>
      </c>
      <c r="N130" s="16">
        <v>0</v>
      </c>
      <c r="O130" s="16">
        <v>53051</v>
      </c>
      <c r="P130" s="16">
        <v>0</v>
      </c>
      <c r="Q130" s="85"/>
      <c r="R130" s="85"/>
      <c r="S130" s="90"/>
      <c r="T130" s="90"/>
      <c r="U130" s="80"/>
      <c r="V130" s="80"/>
      <c r="W130" s="80"/>
      <c r="X130" s="36"/>
    </row>
    <row r="131" spans="2:25" ht="192" customHeight="1" x14ac:dyDescent="0.3">
      <c r="B131" s="51"/>
      <c r="C131" s="95"/>
      <c r="D131" s="85"/>
      <c r="E131" s="107"/>
      <c r="F131" s="62" t="s">
        <v>13</v>
      </c>
      <c r="G131" s="16">
        <v>53051</v>
      </c>
      <c r="H131" s="16">
        <v>53051</v>
      </c>
      <c r="I131" s="16">
        <v>0</v>
      </c>
      <c r="J131" s="16">
        <v>0</v>
      </c>
      <c r="K131" s="16">
        <v>0</v>
      </c>
      <c r="L131" s="16">
        <v>0</v>
      </c>
      <c r="M131" s="16">
        <v>53051</v>
      </c>
      <c r="N131" s="16">
        <v>0</v>
      </c>
      <c r="O131" s="16">
        <v>53051</v>
      </c>
      <c r="P131" s="16">
        <v>0</v>
      </c>
      <c r="Q131" s="85"/>
      <c r="R131" s="85"/>
      <c r="S131" s="90"/>
      <c r="T131" s="90"/>
      <c r="U131" s="80"/>
      <c r="V131" s="80"/>
      <c r="W131" s="80"/>
      <c r="X131" s="36"/>
    </row>
    <row r="132" spans="2:25" ht="192" customHeight="1" x14ac:dyDescent="0.3">
      <c r="B132" s="51"/>
      <c r="C132" s="95"/>
      <c r="D132" s="85"/>
      <c r="E132" s="107"/>
      <c r="F132" s="62" t="s">
        <v>14</v>
      </c>
      <c r="G132" s="17">
        <v>0</v>
      </c>
      <c r="H132" s="17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85"/>
      <c r="R132" s="85"/>
      <c r="S132" s="90"/>
      <c r="T132" s="90"/>
      <c r="U132" s="80"/>
      <c r="V132" s="80"/>
      <c r="W132" s="80"/>
      <c r="X132" s="36"/>
    </row>
    <row r="133" spans="2:25" ht="192" customHeight="1" x14ac:dyDescent="0.3">
      <c r="B133" s="51"/>
      <c r="C133" s="111"/>
      <c r="D133" s="105"/>
      <c r="E133" s="108"/>
      <c r="F133" s="62" t="s">
        <v>16</v>
      </c>
      <c r="G133" s="17">
        <v>0</v>
      </c>
      <c r="H133" s="17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85"/>
      <c r="R133" s="85"/>
      <c r="S133" s="90"/>
      <c r="T133" s="90"/>
      <c r="U133" s="80"/>
      <c r="V133" s="80"/>
      <c r="W133" s="80"/>
      <c r="X133" s="36"/>
    </row>
    <row r="134" spans="2:25" ht="192" customHeight="1" x14ac:dyDescent="0.3">
      <c r="B134" s="51"/>
      <c r="C134" s="94" t="s">
        <v>134</v>
      </c>
      <c r="D134" s="84">
        <v>502</v>
      </c>
      <c r="E134" s="106" t="s">
        <v>169</v>
      </c>
      <c r="F134" s="62" t="s">
        <v>4</v>
      </c>
      <c r="G134" s="16">
        <v>3475347.2</v>
      </c>
      <c r="H134" s="16">
        <v>3475347.2</v>
      </c>
      <c r="I134" s="16">
        <v>0</v>
      </c>
      <c r="J134" s="16">
        <v>0</v>
      </c>
      <c r="K134" s="16">
        <v>0</v>
      </c>
      <c r="L134" s="16">
        <v>0</v>
      </c>
      <c r="M134" s="16">
        <v>3475347.2</v>
      </c>
      <c r="N134" s="16">
        <v>0</v>
      </c>
      <c r="O134" s="16">
        <v>3475347.2</v>
      </c>
      <c r="P134" s="16">
        <v>0</v>
      </c>
      <c r="Q134" s="85"/>
      <c r="R134" s="85"/>
      <c r="S134" s="90"/>
      <c r="T134" s="90"/>
      <c r="U134" s="80"/>
      <c r="V134" s="80"/>
      <c r="W134" s="80"/>
      <c r="X134" s="36"/>
    </row>
    <row r="135" spans="2:25" ht="192" customHeight="1" x14ac:dyDescent="0.3">
      <c r="B135" s="51"/>
      <c r="C135" s="95"/>
      <c r="D135" s="85"/>
      <c r="E135" s="107"/>
      <c r="F135" s="62" t="s">
        <v>13</v>
      </c>
      <c r="G135" s="16">
        <v>3475347.2</v>
      </c>
      <c r="H135" s="16">
        <v>3475347.2</v>
      </c>
      <c r="I135" s="16">
        <v>0</v>
      </c>
      <c r="J135" s="16">
        <v>0</v>
      </c>
      <c r="K135" s="16">
        <v>0</v>
      </c>
      <c r="L135" s="16">
        <v>0</v>
      </c>
      <c r="M135" s="16">
        <v>3475347.2</v>
      </c>
      <c r="N135" s="16">
        <v>0</v>
      </c>
      <c r="O135" s="16">
        <v>3475347.2</v>
      </c>
      <c r="P135" s="16">
        <v>0</v>
      </c>
      <c r="Q135" s="85"/>
      <c r="R135" s="85"/>
      <c r="S135" s="90"/>
      <c r="T135" s="90"/>
      <c r="U135" s="80"/>
      <c r="V135" s="80"/>
      <c r="W135" s="80"/>
      <c r="X135" s="36"/>
    </row>
    <row r="136" spans="2:25" ht="192" customHeight="1" x14ac:dyDescent="0.3">
      <c r="B136" s="51"/>
      <c r="C136" s="95"/>
      <c r="D136" s="85"/>
      <c r="E136" s="107"/>
      <c r="F136" s="62" t="s">
        <v>14</v>
      </c>
      <c r="G136" s="17">
        <v>0</v>
      </c>
      <c r="H136" s="17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85"/>
      <c r="R136" s="85"/>
      <c r="S136" s="90"/>
      <c r="T136" s="90"/>
      <c r="U136" s="80"/>
      <c r="V136" s="80"/>
      <c r="W136" s="80"/>
      <c r="X136" s="36"/>
    </row>
    <row r="137" spans="2:25" ht="192" customHeight="1" x14ac:dyDescent="0.3">
      <c r="B137" s="51"/>
      <c r="C137" s="111"/>
      <c r="D137" s="105"/>
      <c r="E137" s="108"/>
      <c r="F137" s="62" t="s">
        <v>16</v>
      </c>
      <c r="G137" s="17">
        <v>0</v>
      </c>
      <c r="H137" s="17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05"/>
      <c r="R137" s="105"/>
      <c r="S137" s="91"/>
      <c r="T137" s="91"/>
      <c r="U137" s="81"/>
      <c r="V137" s="81"/>
      <c r="W137" s="81"/>
      <c r="X137" s="37"/>
    </row>
    <row r="138" spans="2:25" s="7" customFormat="1" ht="59.25" customHeight="1" x14ac:dyDescent="0.3">
      <c r="B138" s="94"/>
      <c r="C138" s="123" t="s">
        <v>34</v>
      </c>
      <c r="D138" s="124"/>
      <c r="E138" s="125"/>
      <c r="F138" s="62" t="s">
        <v>4</v>
      </c>
      <c r="G138" s="16">
        <v>0</v>
      </c>
      <c r="H138" s="16">
        <v>0</v>
      </c>
      <c r="I138" s="18">
        <v>0</v>
      </c>
      <c r="J138" s="18">
        <v>0</v>
      </c>
      <c r="K138" s="19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88" t="s">
        <v>47</v>
      </c>
      <c r="R138" s="88" t="s">
        <v>47</v>
      </c>
      <c r="S138" s="88" t="s">
        <v>47</v>
      </c>
      <c r="T138" s="88" t="s">
        <v>47</v>
      </c>
      <c r="U138" s="93" t="s">
        <v>47</v>
      </c>
      <c r="V138" s="93" t="s">
        <v>47</v>
      </c>
      <c r="W138" s="79" t="s">
        <v>47</v>
      </c>
      <c r="X138" s="79" t="s">
        <v>47</v>
      </c>
      <c r="Y138" s="6"/>
    </row>
    <row r="139" spans="2:25" s="7" customFormat="1" ht="93" customHeight="1" x14ac:dyDescent="0.3">
      <c r="B139" s="95"/>
      <c r="C139" s="126"/>
      <c r="D139" s="127"/>
      <c r="E139" s="128"/>
      <c r="F139" s="62" t="s">
        <v>13</v>
      </c>
      <c r="G139" s="16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88"/>
      <c r="R139" s="88"/>
      <c r="S139" s="88"/>
      <c r="T139" s="88"/>
      <c r="U139" s="93"/>
      <c r="V139" s="93"/>
      <c r="W139" s="80"/>
      <c r="X139" s="80"/>
      <c r="Y139" s="6"/>
    </row>
    <row r="140" spans="2:25" s="7" customFormat="1" ht="117" customHeight="1" x14ac:dyDescent="0.3">
      <c r="B140" s="95"/>
      <c r="C140" s="126"/>
      <c r="D140" s="127"/>
      <c r="E140" s="128"/>
      <c r="F140" s="62" t="s">
        <v>14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88"/>
      <c r="R140" s="88"/>
      <c r="S140" s="88"/>
      <c r="T140" s="88"/>
      <c r="U140" s="93"/>
      <c r="V140" s="93"/>
      <c r="W140" s="80"/>
      <c r="X140" s="80"/>
      <c r="Y140" s="6"/>
    </row>
    <row r="141" spans="2:25" s="7" customFormat="1" ht="189" customHeight="1" x14ac:dyDescent="0.3">
      <c r="B141" s="95"/>
      <c r="C141" s="129"/>
      <c r="D141" s="130"/>
      <c r="E141" s="131"/>
      <c r="F141" s="62" t="s">
        <v>16</v>
      </c>
      <c r="G141" s="16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88"/>
      <c r="R141" s="88"/>
      <c r="S141" s="88"/>
      <c r="T141" s="88"/>
      <c r="U141" s="93"/>
      <c r="V141" s="93"/>
      <c r="W141" s="81"/>
      <c r="X141" s="81"/>
      <c r="Y141" s="6"/>
    </row>
    <row r="142" spans="2:25" ht="60.75" customHeight="1" x14ac:dyDescent="0.3">
      <c r="B142" s="94"/>
      <c r="C142" s="94" t="s">
        <v>35</v>
      </c>
      <c r="D142" s="94" t="s">
        <v>5</v>
      </c>
      <c r="E142" s="94"/>
      <c r="F142" s="62" t="s">
        <v>4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88" t="s">
        <v>47</v>
      </c>
      <c r="R142" s="88" t="s">
        <v>47</v>
      </c>
      <c r="S142" s="88" t="s">
        <v>47</v>
      </c>
      <c r="T142" s="88" t="s">
        <v>47</v>
      </c>
      <c r="U142" s="79" t="s">
        <v>47</v>
      </c>
      <c r="V142" s="79" t="s">
        <v>47</v>
      </c>
      <c r="W142" s="79" t="s">
        <v>47</v>
      </c>
      <c r="X142" s="79" t="s">
        <v>47</v>
      </c>
    </row>
    <row r="143" spans="2:25" ht="176.25" customHeight="1" x14ac:dyDescent="0.3">
      <c r="B143" s="95"/>
      <c r="C143" s="95"/>
      <c r="D143" s="95"/>
      <c r="E143" s="95"/>
      <c r="F143" s="62" t="s">
        <v>13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88"/>
      <c r="R143" s="88"/>
      <c r="S143" s="88"/>
      <c r="T143" s="88"/>
      <c r="U143" s="80"/>
      <c r="V143" s="80"/>
      <c r="W143" s="80"/>
      <c r="X143" s="80"/>
    </row>
    <row r="144" spans="2:25" ht="114" customHeight="1" x14ac:dyDescent="0.3">
      <c r="B144" s="95"/>
      <c r="C144" s="95"/>
      <c r="D144" s="95"/>
      <c r="E144" s="95"/>
      <c r="F144" s="62" t="s">
        <v>14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/>
      <c r="P144" s="17">
        <v>0</v>
      </c>
      <c r="Q144" s="88"/>
      <c r="R144" s="88"/>
      <c r="S144" s="88"/>
      <c r="T144" s="88"/>
      <c r="U144" s="80"/>
      <c r="V144" s="80"/>
      <c r="W144" s="80"/>
      <c r="X144" s="80"/>
    </row>
    <row r="145" spans="2:25" ht="204.75" customHeight="1" x14ac:dyDescent="0.3">
      <c r="B145" s="95"/>
      <c r="C145" s="95"/>
      <c r="D145" s="95"/>
      <c r="E145" s="95"/>
      <c r="F145" s="62" t="s">
        <v>16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88"/>
      <c r="R145" s="88"/>
      <c r="S145" s="88"/>
      <c r="T145" s="88"/>
      <c r="U145" s="81"/>
      <c r="V145" s="81"/>
      <c r="W145" s="81"/>
      <c r="X145" s="81"/>
    </row>
    <row r="146" spans="2:25" s="7" customFormat="1" ht="78.75" customHeight="1" x14ac:dyDescent="0.3">
      <c r="B146" s="94"/>
      <c r="C146" s="123" t="s">
        <v>50</v>
      </c>
      <c r="D146" s="124"/>
      <c r="E146" s="125"/>
      <c r="F146" s="62" t="s">
        <v>4</v>
      </c>
      <c r="G146" s="16">
        <f>I146+M146</f>
        <v>63530339.090000004</v>
      </c>
      <c r="H146" s="16">
        <f>K146+O146</f>
        <v>63528941.730000004</v>
      </c>
      <c r="I146" s="16">
        <v>35055144.399999999</v>
      </c>
      <c r="J146" s="16">
        <v>0</v>
      </c>
      <c r="K146" s="16">
        <v>35053747.039999999</v>
      </c>
      <c r="L146" s="16">
        <v>0</v>
      </c>
      <c r="M146" s="16">
        <f>M174+M182+M186+M190+M194+M198+M178</f>
        <v>28475194.690000001</v>
      </c>
      <c r="N146" s="16">
        <v>0</v>
      </c>
      <c r="O146" s="16">
        <f>O174+O182+O186+O190+O194+O198+O178</f>
        <v>28475194.690000001</v>
      </c>
      <c r="P146" s="16">
        <v>0</v>
      </c>
      <c r="Q146" s="88" t="s">
        <v>5</v>
      </c>
      <c r="R146" s="88" t="s">
        <v>5</v>
      </c>
      <c r="S146" s="132" t="s">
        <v>5</v>
      </c>
      <c r="T146" s="88" t="s">
        <v>5</v>
      </c>
      <c r="U146" s="79" t="s">
        <v>5</v>
      </c>
      <c r="V146" s="79" t="s">
        <v>5</v>
      </c>
      <c r="W146" s="79" t="s">
        <v>5</v>
      </c>
      <c r="X146" s="79" t="s">
        <v>5</v>
      </c>
      <c r="Y146" s="6"/>
    </row>
    <row r="147" spans="2:25" s="7" customFormat="1" ht="166.5" customHeight="1" x14ac:dyDescent="0.3">
      <c r="B147" s="95"/>
      <c r="C147" s="126"/>
      <c r="D147" s="127"/>
      <c r="E147" s="128"/>
      <c r="F147" s="62" t="s">
        <v>13</v>
      </c>
      <c r="G147" s="16">
        <f>I147+M147</f>
        <v>44961930.100000001</v>
      </c>
      <c r="H147" s="16">
        <f>K147+O147</f>
        <v>44960532.740000002</v>
      </c>
      <c r="I147" s="16">
        <v>16486735.41</v>
      </c>
      <c r="J147" s="16">
        <v>0</v>
      </c>
      <c r="K147" s="16">
        <v>16485338.050000001</v>
      </c>
      <c r="L147" s="16">
        <v>0</v>
      </c>
      <c r="M147" s="16">
        <f>M175+M183+M187+M191+M195+M199+M179</f>
        <v>28475194.690000001</v>
      </c>
      <c r="N147" s="16">
        <v>0</v>
      </c>
      <c r="O147" s="16">
        <f>O175+O183+O187+O191+O195+O199+O179</f>
        <v>28475194.690000001</v>
      </c>
      <c r="P147" s="16">
        <v>0</v>
      </c>
      <c r="Q147" s="88"/>
      <c r="R147" s="88"/>
      <c r="S147" s="132"/>
      <c r="T147" s="88"/>
      <c r="U147" s="80"/>
      <c r="V147" s="80"/>
      <c r="W147" s="80"/>
      <c r="X147" s="80"/>
      <c r="Y147" s="6"/>
    </row>
    <row r="148" spans="2:25" s="7" customFormat="1" ht="128.25" customHeight="1" x14ac:dyDescent="0.3">
      <c r="B148" s="95"/>
      <c r="C148" s="126"/>
      <c r="D148" s="127"/>
      <c r="E148" s="128"/>
      <c r="F148" s="62" t="s">
        <v>14</v>
      </c>
      <c r="G148" s="16">
        <f>I148+M148</f>
        <v>15886750.449999999</v>
      </c>
      <c r="H148" s="16">
        <f>K148+O148</f>
        <v>15886750.449999999</v>
      </c>
      <c r="I148" s="16">
        <v>15886750.449999999</v>
      </c>
      <c r="J148" s="16">
        <v>0</v>
      </c>
      <c r="K148" s="16">
        <v>15886750.449999999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88"/>
      <c r="R148" s="88"/>
      <c r="S148" s="132"/>
      <c r="T148" s="88"/>
      <c r="U148" s="80"/>
      <c r="V148" s="80"/>
      <c r="W148" s="80"/>
      <c r="X148" s="80"/>
      <c r="Y148" s="6"/>
    </row>
    <row r="149" spans="2:25" s="7" customFormat="1" ht="182.25" customHeight="1" x14ac:dyDescent="0.3">
      <c r="B149" s="95"/>
      <c r="C149" s="129"/>
      <c r="D149" s="130"/>
      <c r="E149" s="131"/>
      <c r="F149" s="62" t="s">
        <v>16</v>
      </c>
      <c r="G149" s="16">
        <f>I149+M149</f>
        <v>2681658.54</v>
      </c>
      <c r="H149" s="16">
        <f>K149+O149</f>
        <v>2681658.54</v>
      </c>
      <c r="I149" s="16">
        <v>2681658.54</v>
      </c>
      <c r="J149" s="16">
        <v>0</v>
      </c>
      <c r="K149" s="16">
        <v>2681658.54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88"/>
      <c r="R149" s="88"/>
      <c r="S149" s="132"/>
      <c r="T149" s="88"/>
      <c r="U149" s="81"/>
      <c r="V149" s="81"/>
      <c r="W149" s="81"/>
      <c r="X149" s="81"/>
      <c r="Y149" s="6"/>
    </row>
    <row r="150" spans="2:25" s="7" customFormat="1" ht="76.5" customHeight="1" x14ac:dyDescent="0.3">
      <c r="B150" s="51"/>
      <c r="C150" s="94" t="s">
        <v>56</v>
      </c>
      <c r="D150" s="94" t="s">
        <v>5</v>
      </c>
      <c r="E150" s="109" t="s">
        <v>174</v>
      </c>
      <c r="F150" s="62" t="s">
        <v>4</v>
      </c>
      <c r="G150" s="16">
        <v>63530339.090000004</v>
      </c>
      <c r="H150" s="16">
        <v>63528941.730000004</v>
      </c>
      <c r="I150" s="16">
        <v>35055144.399999999</v>
      </c>
      <c r="J150" s="16">
        <v>0</v>
      </c>
      <c r="K150" s="16">
        <v>35053747.039999999</v>
      </c>
      <c r="L150" s="16">
        <v>0</v>
      </c>
      <c r="M150" s="16">
        <v>28475194.690000001</v>
      </c>
      <c r="N150" s="16">
        <v>0</v>
      </c>
      <c r="O150" s="16">
        <v>28475194.690000001</v>
      </c>
      <c r="P150" s="16">
        <v>0</v>
      </c>
      <c r="Q150" s="88" t="s">
        <v>5</v>
      </c>
      <c r="R150" s="88" t="s">
        <v>5</v>
      </c>
      <c r="S150" s="132" t="s">
        <v>5</v>
      </c>
      <c r="T150" s="88" t="s">
        <v>5</v>
      </c>
      <c r="U150" s="79" t="s">
        <v>5</v>
      </c>
      <c r="V150" s="79" t="s">
        <v>5</v>
      </c>
      <c r="W150" s="79" t="s">
        <v>5</v>
      </c>
      <c r="X150" s="79" t="s">
        <v>5</v>
      </c>
      <c r="Y150" s="6"/>
    </row>
    <row r="151" spans="2:25" s="7" customFormat="1" ht="176.25" customHeight="1" x14ac:dyDescent="0.3">
      <c r="B151" s="51"/>
      <c r="C151" s="95"/>
      <c r="D151" s="95"/>
      <c r="E151" s="110"/>
      <c r="F151" s="62" t="s">
        <v>13</v>
      </c>
      <c r="G151" s="16">
        <v>44961930.100000001</v>
      </c>
      <c r="H151" s="16">
        <v>44960532.740000002</v>
      </c>
      <c r="I151" s="16">
        <v>16486735.41</v>
      </c>
      <c r="J151" s="16">
        <v>0</v>
      </c>
      <c r="K151" s="16">
        <v>16485338.050000001</v>
      </c>
      <c r="L151" s="16">
        <v>0</v>
      </c>
      <c r="M151" s="16">
        <v>28475194.690000001</v>
      </c>
      <c r="N151" s="16">
        <v>0</v>
      </c>
      <c r="O151" s="16">
        <v>28475194.690000001</v>
      </c>
      <c r="P151" s="16">
        <v>0</v>
      </c>
      <c r="Q151" s="88"/>
      <c r="R151" s="88"/>
      <c r="S151" s="132"/>
      <c r="T151" s="88"/>
      <c r="U151" s="80"/>
      <c r="V151" s="80"/>
      <c r="W151" s="80"/>
      <c r="X151" s="80"/>
      <c r="Y151" s="6"/>
    </row>
    <row r="152" spans="2:25" s="7" customFormat="1" ht="136.5" customHeight="1" x14ac:dyDescent="0.3">
      <c r="B152" s="51"/>
      <c r="C152" s="95"/>
      <c r="D152" s="95"/>
      <c r="E152" s="110"/>
      <c r="F152" s="62" t="s">
        <v>14</v>
      </c>
      <c r="G152" s="17">
        <v>15886750.449999999</v>
      </c>
      <c r="H152" s="17">
        <v>15886750.449999999</v>
      </c>
      <c r="I152" s="16">
        <v>15886750.449999999</v>
      </c>
      <c r="J152" s="16">
        <v>0</v>
      </c>
      <c r="K152" s="16">
        <v>15886750.449999999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88"/>
      <c r="R152" s="88"/>
      <c r="S152" s="132"/>
      <c r="T152" s="88"/>
      <c r="U152" s="80"/>
      <c r="V152" s="80"/>
      <c r="W152" s="80"/>
      <c r="X152" s="80"/>
      <c r="Y152" s="6"/>
    </row>
    <row r="153" spans="2:25" s="7" customFormat="1" ht="203.25" customHeight="1" x14ac:dyDescent="0.3">
      <c r="B153" s="51"/>
      <c r="C153" s="95"/>
      <c r="D153" s="95"/>
      <c r="E153" s="110"/>
      <c r="F153" s="62" t="s">
        <v>16</v>
      </c>
      <c r="G153" s="16">
        <v>2681658.54</v>
      </c>
      <c r="H153" s="16">
        <v>2681658.54</v>
      </c>
      <c r="I153" s="16">
        <v>2681658.54</v>
      </c>
      <c r="J153" s="16">
        <v>0</v>
      </c>
      <c r="K153" s="16">
        <v>2681658.54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88"/>
      <c r="R153" s="88"/>
      <c r="S153" s="132"/>
      <c r="T153" s="88"/>
      <c r="U153" s="81"/>
      <c r="V153" s="81"/>
      <c r="W153" s="81"/>
      <c r="X153" s="81"/>
      <c r="Y153" s="6"/>
    </row>
    <row r="154" spans="2:25" ht="58.5" customHeight="1" x14ac:dyDescent="0.3">
      <c r="B154" s="51"/>
      <c r="C154" s="94" t="s">
        <v>73</v>
      </c>
      <c r="D154" s="94">
        <v>502</v>
      </c>
      <c r="E154" s="109" t="s">
        <v>171</v>
      </c>
      <c r="F154" s="62" t="s">
        <v>4</v>
      </c>
      <c r="G154" s="17">
        <v>358308.89</v>
      </c>
      <c r="H154" s="17">
        <v>358308.89</v>
      </c>
      <c r="I154" s="16">
        <v>358308.89</v>
      </c>
      <c r="J154" s="16">
        <v>0</v>
      </c>
      <c r="K154" s="16">
        <v>358308.89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88" t="s">
        <v>101</v>
      </c>
      <c r="R154" s="84" t="s">
        <v>96</v>
      </c>
      <c r="S154" s="102">
        <v>7.8</v>
      </c>
      <c r="T154" s="89">
        <v>6.48</v>
      </c>
      <c r="U154" s="79">
        <v>7.8</v>
      </c>
      <c r="V154" s="79">
        <v>6.5</v>
      </c>
      <c r="W154" s="79">
        <v>0</v>
      </c>
      <c r="X154" s="79">
        <v>0</v>
      </c>
    </row>
    <row r="155" spans="2:25" ht="159.75" customHeight="1" x14ac:dyDescent="0.3">
      <c r="B155" s="51"/>
      <c r="C155" s="95"/>
      <c r="D155" s="95"/>
      <c r="E155" s="110"/>
      <c r="F155" s="62" t="s">
        <v>13</v>
      </c>
      <c r="G155" s="17">
        <v>358308.89</v>
      </c>
      <c r="H155" s="17">
        <v>358308.89</v>
      </c>
      <c r="I155" s="16">
        <v>358308.89</v>
      </c>
      <c r="J155" s="16">
        <v>0</v>
      </c>
      <c r="K155" s="16">
        <v>358308.89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32"/>
      <c r="R155" s="118"/>
      <c r="S155" s="103"/>
      <c r="T155" s="90"/>
      <c r="U155" s="80"/>
      <c r="V155" s="80"/>
      <c r="W155" s="80"/>
      <c r="X155" s="80"/>
    </row>
    <row r="156" spans="2:25" ht="116.25" customHeight="1" x14ac:dyDescent="0.3">
      <c r="B156" s="51"/>
      <c r="C156" s="95"/>
      <c r="D156" s="95"/>
      <c r="E156" s="110"/>
      <c r="F156" s="62" t="s">
        <v>14</v>
      </c>
      <c r="G156" s="17">
        <v>0</v>
      </c>
      <c r="H156" s="17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32"/>
      <c r="R156" s="118"/>
      <c r="S156" s="103"/>
      <c r="T156" s="90"/>
      <c r="U156" s="80"/>
      <c r="V156" s="80"/>
      <c r="W156" s="80"/>
      <c r="X156" s="80"/>
    </row>
    <row r="157" spans="2:25" ht="207.75" customHeight="1" x14ac:dyDescent="0.3">
      <c r="B157" s="51"/>
      <c r="C157" s="95"/>
      <c r="D157" s="95"/>
      <c r="E157" s="110"/>
      <c r="F157" s="62" t="s">
        <v>16</v>
      </c>
      <c r="G157" s="17">
        <v>0</v>
      </c>
      <c r="H157" s="17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32"/>
      <c r="R157" s="118"/>
      <c r="S157" s="103"/>
      <c r="T157" s="90"/>
      <c r="U157" s="80"/>
      <c r="V157" s="80"/>
      <c r="W157" s="80"/>
      <c r="X157" s="80"/>
    </row>
    <row r="158" spans="2:25" ht="57" customHeight="1" x14ac:dyDescent="0.3">
      <c r="B158" s="95"/>
      <c r="C158" s="94" t="s">
        <v>74</v>
      </c>
      <c r="D158" s="94">
        <v>502</v>
      </c>
      <c r="E158" s="109" t="s">
        <v>172</v>
      </c>
      <c r="F158" s="62" t="s">
        <v>4</v>
      </c>
      <c r="G158" s="16">
        <v>249920</v>
      </c>
      <c r="H158" s="16">
        <v>249920</v>
      </c>
      <c r="I158" s="16">
        <v>249920</v>
      </c>
      <c r="J158" s="16">
        <v>0</v>
      </c>
      <c r="K158" s="16">
        <v>249920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32"/>
      <c r="R158" s="118"/>
      <c r="S158" s="103"/>
      <c r="T158" s="90"/>
      <c r="U158" s="80"/>
      <c r="V158" s="80"/>
      <c r="W158" s="80"/>
      <c r="X158" s="80"/>
    </row>
    <row r="159" spans="2:25" ht="179.25" customHeight="1" x14ac:dyDescent="0.3">
      <c r="B159" s="95"/>
      <c r="C159" s="95"/>
      <c r="D159" s="95"/>
      <c r="E159" s="110"/>
      <c r="F159" s="62" t="s">
        <v>13</v>
      </c>
      <c r="G159" s="16">
        <v>249920</v>
      </c>
      <c r="H159" s="16">
        <v>249920</v>
      </c>
      <c r="I159" s="16">
        <v>249920</v>
      </c>
      <c r="J159" s="16">
        <v>0</v>
      </c>
      <c r="K159" s="16">
        <v>249920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32"/>
      <c r="R159" s="118"/>
      <c r="S159" s="103"/>
      <c r="T159" s="90"/>
      <c r="U159" s="80"/>
      <c r="V159" s="80"/>
      <c r="W159" s="80"/>
      <c r="X159" s="80"/>
    </row>
    <row r="160" spans="2:25" ht="132.75" customHeight="1" x14ac:dyDescent="0.3">
      <c r="B160" s="95"/>
      <c r="C160" s="95"/>
      <c r="D160" s="95"/>
      <c r="E160" s="110"/>
      <c r="F160" s="62" t="s">
        <v>14</v>
      </c>
      <c r="G160" s="17">
        <v>0</v>
      </c>
      <c r="H160" s="17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32"/>
      <c r="R160" s="118"/>
      <c r="S160" s="103"/>
      <c r="T160" s="90"/>
      <c r="U160" s="80"/>
      <c r="V160" s="80"/>
      <c r="W160" s="80"/>
      <c r="X160" s="80"/>
    </row>
    <row r="161" spans="2:24" ht="176.25" customHeight="1" x14ac:dyDescent="0.3">
      <c r="B161" s="95"/>
      <c r="C161" s="95"/>
      <c r="D161" s="95"/>
      <c r="E161" s="110"/>
      <c r="F161" s="62" t="s">
        <v>16</v>
      </c>
      <c r="G161" s="17">
        <v>0</v>
      </c>
      <c r="H161" s="17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32"/>
      <c r="R161" s="118"/>
      <c r="S161" s="103"/>
      <c r="T161" s="90"/>
      <c r="U161" s="80"/>
      <c r="V161" s="80"/>
      <c r="W161" s="80"/>
      <c r="X161" s="80"/>
    </row>
    <row r="162" spans="2:24" ht="61.5" customHeight="1" x14ac:dyDescent="0.3">
      <c r="B162" s="94"/>
      <c r="C162" s="94" t="s">
        <v>75</v>
      </c>
      <c r="D162" s="94">
        <v>502</v>
      </c>
      <c r="E162" s="109" t="s">
        <v>173</v>
      </c>
      <c r="F162" s="62" t="s">
        <v>4</v>
      </c>
      <c r="G162" s="17">
        <v>1397.36</v>
      </c>
      <c r="H162" s="17">
        <v>0</v>
      </c>
      <c r="I162" s="16">
        <v>1397.36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32"/>
      <c r="R162" s="118"/>
      <c r="S162" s="103"/>
      <c r="T162" s="90"/>
      <c r="U162" s="80"/>
      <c r="V162" s="80"/>
      <c r="W162" s="80"/>
      <c r="X162" s="80"/>
    </row>
    <row r="163" spans="2:24" ht="163.5" customHeight="1" x14ac:dyDescent="0.3">
      <c r="B163" s="95"/>
      <c r="C163" s="95"/>
      <c r="D163" s="95"/>
      <c r="E163" s="110"/>
      <c r="F163" s="62" t="s">
        <v>13</v>
      </c>
      <c r="G163" s="17">
        <v>1397.36</v>
      </c>
      <c r="H163" s="17">
        <v>0</v>
      </c>
      <c r="I163" s="16">
        <v>1397.36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32"/>
      <c r="R163" s="118"/>
      <c r="S163" s="103"/>
      <c r="T163" s="90"/>
      <c r="U163" s="80"/>
      <c r="V163" s="80"/>
      <c r="W163" s="80"/>
      <c r="X163" s="80"/>
    </row>
    <row r="164" spans="2:24" ht="109.5" customHeight="1" x14ac:dyDescent="0.3">
      <c r="B164" s="95"/>
      <c r="C164" s="95"/>
      <c r="D164" s="95"/>
      <c r="E164" s="110"/>
      <c r="F164" s="62" t="s">
        <v>14</v>
      </c>
      <c r="G164" s="17">
        <v>0</v>
      </c>
      <c r="H164" s="17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32"/>
      <c r="R164" s="118"/>
      <c r="S164" s="103"/>
      <c r="T164" s="90"/>
      <c r="U164" s="80"/>
      <c r="V164" s="80"/>
      <c r="W164" s="80"/>
      <c r="X164" s="80"/>
    </row>
    <row r="165" spans="2:24" ht="180.75" customHeight="1" x14ac:dyDescent="0.3">
      <c r="B165" s="95"/>
      <c r="C165" s="95"/>
      <c r="D165" s="95"/>
      <c r="E165" s="110"/>
      <c r="F165" s="62" t="s">
        <v>16</v>
      </c>
      <c r="G165" s="17">
        <v>0</v>
      </c>
      <c r="H165" s="17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32"/>
      <c r="R165" s="118"/>
      <c r="S165" s="104"/>
      <c r="T165" s="91"/>
      <c r="U165" s="81"/>
      <c r="V165" s="81"/>
      <c r="W165" s="81"/>
      <c r="X165" s="81"/>
    </row>
    <row r="166" spans="2:24" ht="54.75" customHeight="1" x14ac:dyDescent="0.3">
      <c r="B166" s="51"/>
      <c r="C166" s="135" t="s">
        <v>76</v>
      </c>
      <c r="D166" s="135">
        <v>502</v>
      </c>
      <c r="E166" s="133" t="s">
        <v>122</v>
      </c>
      <c r="F166" s="62" t="s">
        <v>4</v>
      </c>
      <c r="G166" s="17">
        <v>13200000</v>
      </c>
      <c r="H166" s="17">
        <v>13200000</v>
      </c>
      <c r="I166" s="16">
        <v>13200000</v>
      </c>
      <c r="J166" s="16">
        <v>0</v>
      </c>
      <c r="K166" s="16">
        <v>13200000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84" t="s">
        <v>102</v>
      </c>
      <c r="R166" s="88" t="s">
        <v>100</v>
      </c>
      <c r="S166" s="92">
        <f>U166+W166</f>
        <v>5</v>
      </c>
      <c r="T166" s="87">
        <f>V166+X166</f>
        <v>5</v>
      </c>
      <c r="U166" s="93">
        <v>1</v>
      </c>
      <c r="V166" s="93">
        <v>1</v>
      </c>
      <c r="W166" s="79">
        <v>4</v>
      </c>
      <c r="X166" s="79">
        <v>4</v>
      </c>
    </row>
    <row r="167" spans="2:24" ht="98.25" customHeight="1" x14ac:dyDescent="0.3">
      <c r="B167" s="51"/>
      <c r="C167" s="135"/>
      <c r="D167" s="135"/>
      <c r="E167" s="133"/>
      <c r="F167" s="62" t="s">
        <v>13</v>
      </c>
      <c r="G167" s="17">
        <v>13200000</v>
      </c>
      <c r="H167" s="17">
        <v>13200000</v>
      </c>
      <c r="I167" s="16">
        <v>13200000</v>
      </c>
      <c r="J167" s="16">
        <v>0</v>
      </c>
      <c r="K167" s="16">
        <v>13200000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18"/>
      <c r="R167" s="132"/>
      <c r="S167" s="92"/>
      <c r="T167" s="87"/>
      <c r="U167" s="93"/>
      <c r="V167" s="93"/>
      <c r="W167" s="80"/>
      <c r="X167" s="80"/>
    </row>
    <row r="168" spans="2:24" ht="110.25" customHeight="1" x14ac:dyDescent="0.3">
      <c r="B168" s="51"/>
      <c r="C168" s="135"/>
      <c r="D168" s="135"/>
      <c r="E168" s="133"/>
      <c r="F168" s="62" t="s">
        <v>14</v>
      </c>
      <c r="G168" s="17">
        <v>0</v>
      </c>
      <c r="H168" s="17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18"/>
      <c r="R168" s="132"/>
      <c r="S168" s="92"/>
      <c r="T168" s="87"/>
      <c r="U168" s="93"/>
      <c r="V168" s="93"/>
      <c r="W168" s="80"/>
      <c r="X168" s="80"/>
    </row>
    <row r="169" spans="2:24" ht="143.25" customHeight="1" x14ac:dyDescent="0.3">
      <c r="B169" s="51"/>
      <c r="C169" s="135"/>
      <c r="D169" s="135"/>
      <c r="E169" s="133"/>
      <c r="F169" s="62" t="s">
        <v>16</v>
      </c>
      <c r="G169" s="17">
        <v>0</v>
      </c>
      <c r="H169" s="17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19"/>
      <c r="R169" s="132"/>
      <c r="S169" s="92"/>
      <c r="T169" s="87"/>
      <c r="U169" s="93"/>
      <c r="V169" s="93"/>
      <c r="W169" s="81"/>
      <c r="X169" s="81"/>
    </row>
    <row r="170" spans="2:24" ht="128.25" customHeight="1" x14ac:dyDescent="0.3">
      <c r="B170" s="95"/>
      <c r="C170" s="94" t="s">
        <v>77</v>
      </c>
      <c r="D170" s="94">
        <v>502</v>
      </c>
      <c r="E170" s="109" t="s">
        <v>123</v>
      </c>
      <c r="F170" s="62" t="s">
        <v>4</v>
      </c>
      <c r="G170" s="17">
        <v>311695</v>
      </c>
      <c r="H170" s="17">
        <v>311695</v>
      </c>
      <c r="I170" s="16">
        <v>311695</v>
      </c>
      <c r="J170" s="16">
        <v>0</v>
      </c>
      <c r="K170" s="16">
        <v>311695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84" t="s">
        <v>103</v>
      </c>
      <c r="R170" s="85" t="s">
        <v>100</v>
      </c>
      <c r="S170" s="92">
        <v>1</v>
      </c>
      <c r="T170" s="87">
        <v>1</v>
      </c>
      <c r="U170" s="93">
        <v>1</v>
      </c>
      <c r="V170" s="93">
        <v>1</v>
      </c>
      <c r="W170" s="79">
        <v>0</v>
      </c>
      <c r="X170" s="79">
        <v>0</v>
      </c>
    </row>
    <row r="171" spans="2:24" ht="147.75" customHeight="1" x14ac:dyDescent="0.3">
      <c r="B171" s="95"/>
      <c r="C171" s="95"/>
      <c r="D171" s="95"/>
      <c r="E171" s="110"/>
      <c r="F171" s="62" t="s">
        <v>13</v>
      </c>
      <c r="G171" s="17">
        <v>311695</v>
      </c>
      <c r="H171" s="17">
        <v>311695</v>
      </c>
      <c r="I171" s="16">
        <v>311695</v>
      </c>
      <c r="J171" s="16">
        <v>0</v>
      </c>
      <c r="K171" s="16">
        <v>311695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18"/>
      <c r="R171" s="118"/>
      <c r="S171" s="92"/>
      <c r="T171" s="87"/>
      <c r="U171" s="93"/>
      <c r="V171" s="93"/>
      <c r="W171" s="80"/>
      <c r="X171" s="80"/>
    </row>
    <row r="172" spans="2:24" ht="142.5" customHeight="1" x14ac:dyDescent="0.3">
      <c r="B172" s="95"/>
      <c r="C172" s="95"/>
      <c r="D172" s="95"/>
      <c r="E172" s="110"/>
      <c r="F172" s="62" t="s">
        <v>14</v>
      </c>
      <c r="G172" s="17">
        <v>0</v>
      </c>
      <c r="H172" s="17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18"/>
      <c r="R172" s="118"/>
      <c r="S172" s="92"/>
      <c r="T172" s="87"/>
      <c r="U172" s="93"/>
      <c r="V172" s="93"/>
      <c r="W172" s="80"/>
      <c r="X172" s="80"/>
    </row>
    <row r="173" spans="2:24" ht="198.75" customHeight="1" x14ac:dyDescent="0.3">
      <c r="B173" s="95"/>
      <c r="C173" s="95"/>
      <c r="D173" s="95"/>
      <c r="E173" s="110"/>
      <c r="F173" s="62" t="s">
        <v>16</v>
      </c>
      <c r="G173" s="17">
        <v>0</v>
      </c>
      <c r="H173" s="17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19"/>
      <c r="R173" s="119"/>
      <c r="S173" s="92"/>
      <c r="T173" s="87"/>
      <c r="U173" s="93"/>
      <c r="V173" s="93"/>
      <c r="W173" s="81"/>
      <c r="X173" s="81"/>
    </row>
    <row r="174" spans="2:24" ht="68.25" customHeight="1" x14ac:dyDescent="0.3">
      <c r="B174" s="51"/>
      <c r="C174" s="94" t="s">
        <v>78</v>
      </c>
      <c r="D174" s="94" t="s">
        <v>180</v>
      </c>
      <c r="E174" s="109" t="s">
        <v>175</v>
      </c>
      <c r="F174" s="62" t="s">
        <v>4</v>
      </c>
      <c r="G174" s="16">
        <f>I174+M174</f>
        <v>5688869.6600000001</v>
      </c>
      <c r="H174" s="16">
        <f>K174+O174</f>
        <v>5688869.6600000001</v>
      </c>
      <c r="I174" s="16">
        <v>3915112.79</v>
      </c>
      <c r="J174" s="16">
        <v>0</v>
      </c>
      <c r="K174" s="16">
        <v>3915112.79</v>
      </c>
      <c r="L174" s="16">
        <v>0</v>
      </c>
      <c r="M174" s="16">
        <v>1773756.87</v>
      </c>
      <c r="N174" s="16">
        <v>0</v>
      </c>
      <c r="O174" s="16">
        <v>1773756.87</v>
      </c>
      <c r="P174" s="16">
        <v>0</v>
      </c>
      <c r="Q174" s="84" t="s">
        <v>104</v>
      </c>
      <c r="R174" s="84" t="s">
        <v>96</v>
      </c>
      <c r="S174" s="92">
        <f>U174+W174</f>
        <v>2.41</v>
      </c>
      <c r="T174" s="87">
        <f>V174+X174</f>
        <v>2.48</v>
      </c>
      <c r="U174" s="93">
        <v>0.52</v>
      </c>
      <c r="V174" s="93">
        <v>0.52</v>
      </c>
      <c r="W174" s="79">
        <v>1.89</v>
      </c>
      <c r="X174" s="79">
        <v>1.96</v>
      </c>
    </row>
    <row r="175" spans="2:24" ht="179.25" customHeight="1" x14ac:dyDescent="0.3">
      <c r="B175" s="51"/>
      <c r="C175" s="95"/>
      <c r="D175" s="95"/>
      <c r="E175" s="110"/>
      <c r="F175" s="62" t="s">
        <v>13</v>
      </c>
      <c r="G175" s="16">
        <f>I175+M175</f>
        <v>3007211.12</v>
      </c>
      <c r="H175" s="16">
        <f>K175+O175</f>
        <v>3007211.12</v>
      </c>
      <c r="I175" s="16">
        <v>1233454.25</v>
      </c>
      <c r="J175" s="16">
        <v>0</v>
      </c>
      <c r="K175" s="16">
        <v>1233454.25</v>
      </c>
      <c r="L175" s="16">
        <v>0</v>
      </c>
      <c r="M175" s="16">
        <v>1773756.87</v>
      </c>
      <c r="N175" s="16">
        <v>0</v>
      </c>
      <c r="O175" s="16">
        <v>1773756.87</v>
      </c>
      <c r="P175" s="16">
        <v>0</v>
      </c>
      <c r="Q175" s="118"/>
      <c r="R175" s="118"/>
      <c r="S175" s="92"/>
      <c r="T175" s="87"/>
      <c r="U175" s="93"/>
      <c r="V175" s="93"/>
      <c r="W175" s="80"/>
      <c r="X175" s="80"/>
    </row>
    <row r="176" spans="2:24" ht="99.75" customHeight="1" x14ac:dyDescent="0.3">
      <c r="B176" s="51"/>
      <c r="C176" s="95"/>
      <c r="D176" s="95"/>
      <c r="E176" s="110"/>
      <c r="F176" s="62" t="s">
        <v>14</v>
      </c>
      <c r="G176" s="17">
        <v>0</v>
      </c>
      <c r="H176" s="17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18"/>
      <c r="R176" s="118"/>
      <c r="S176" s="92"/>
      <c r="T176" s="87"/>
      <c r="U176" s="93"/>
      <c r="V176" s="93"/>
      <c r="W176" s="80"/>
      <c r="X176" s="80"/>
    </row>
    <row r="177" spans="2:24" ht="237.75" customHeight="1" x14ac:dyDescent="0.3">
      <c r="B177" s="51"/>
      <c r="C177" s="95"/>
      <c r="D177" s="95"/>
      <c r="E177" s="110"/>
      <c r="F177" s="62" t="s">
        <v>16</v>
      </c>
      <c r="G177" s="17">
        <v>2681658.54</v>
      </c>
      <c r="H177" s="17">
        <v>2681658.54</v>
      </c>
      <c r="I177" s="16">
        <v>2681658.54</v>
      </c>
      <c r="J177" s="16">
        <v>0</v>
      </c>
      <c r="K177" s="16">
        <v>2681658.54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19"/>
      <c r="R177" s="119"/>
      <c r="S177" s="92"/>
      <c r="T177" s="87"/>
      <c r="U177" s="93"/>
      <c r="V177" s="93"/>
      <c r="W177" s="81"/>
      <c r="X177" s="81"/>
    </row>
    <row r="178" spans="2:24" ht="51" customHeight="1" x14ac:dyDescent="0.3">
      <c r="B178" s="51"/>
      <c r="C178" s="134" t="s">
        <v>79</v>
      </c>
      <c r="D178" s="135">
        <v>502</v>
      </c>
      <c r="E178" s="133" t="s">
        <v>176</v>
      </c>
      <c r="F178" s="62" t="s">
        <v>4</v>
      </c>
      <c r="G178" s="16">
        <f>I178+M178</f>
        <v>383639.76</v>
      </c>
      <c r="H178" s="16">
        <f>K178+O178</f>
        <v>383639.76</v>
      </c>
      <c r="I178" s="16">
        <v>191819.88</v>
      </c>
      <c r="J178" s="16">
        <v>0</v>
      </c>
      <c r="K178" s="16">
        <v>191819.88</v>
      </c>
      <c r="L178" s="16">
        <v>0</v>
      </c>
      <c r="M178" s="16">
        <v>191819.88</v>
      </c>
      <c r="N178" s="16">
        <v>0</v>
      </c>
      <c r="O178" s="16">
        <v>191819.88</v>
      </c>
      <c r="P178" s="16">
        <v>0</v>
      </c>
      <c r="Q178" s="84" t="s">
        <v>105</v>
      </c>
      <c r="R178" s="84" t="s">
        <v>100</v>
      </c>
      <c r="S178" s="92">
        <v>11</v>
      </c>
      <c r="T178" s="87">
        <v>11</v>
      </c>
      <c r="U178" s="93">
        <v>11</v>
      </c>
      <c r="V178" s="93">
        <v>11</v>
      </c>
      <c r="W178" s="79">
        <v>11</v>
      </c>
      <c r="X178" s="79">
        <v>11</v>
      </c>
    </row>
    <row r="179" spans="2:24" ht="97.5" customHeight="1" x14ac:dyDescent="0.3">
      <c r="B179" s="51"/>
      <c r="C179" s="134"/>
      <c r="D179" s="135"/>
      <c r="E179" s="133"/>
      <c r="F179" s="62" t="s">
        <v>13</v>
      </c>
      <c r="G179" s="16">
        <f>I179+M179</f>
        <v>383639.76</v>
      </c>
      <c r="H179" s="16">
        <f>K179+O179</f>
        <v>383639.76</v>
      </c>
      <c r="I179" s="16">
        <v>191819.88</v>
      </c>
      <c r="J179" s="16">
        <v>0</v>
      </c>
      <c r="K179" s="16">
        <v>191819.88</v>
      </c>
      <c r="L179" s="16">
        <v>0</v>
      </c>
      <c r="M179" s="16">
        <v>191819.88</v>
      </c>
      <c r="N179" s="16">
        <v>0</v>
      </c>
      <c r="O179" s="16">
        <v>191819.88</v>
      </c>
      <c r="P179" s="16">
        <v>0</v>
      </c>
      <c r="Q179" s="118"/>
      <c r="R179" s="118"/>
      <c r="S179" s="92"/>
      <c r="T179" s="87"/>
      <c r="U179" s="93"/>
      <c r="V179" s="93"/>
      <c r="W179" s="80"/>
      <c r="X179" s="80"/>
    </row>
    <row r="180" spans="2:24" ht="118.5" customHeight="1" x14ac:dyDescent="0.3">
      <c r="B180" s="51"/>
      <c r="C180" s="134"/>
      <c r="D180" s="135"/>
      <c r="E180" s="133"/>
      <c r="F180" s="62" t="s">
        <v>14</v>
      </c>
      <c r="G180" s="17">
        <v>0</v>
      </c>
      <c r="H180" s="17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18"/>
      <c r="R180" s="118"/>
      <c r="S180" s="92"/>
      <c r="T180" s="87"/>
      <c r="U180" s="93"/>
      <c r="V180" s="93"/>
      <c r="W180" s="80"/>
      <c r="X180" s="80"/>
    </row>
    <row r="181" spans="2:24" ht="207" customHeight="1" x14ac:dyDescent="0.3">
      <c r="B181" s="51"/>
      <c r="C181" s="134"/>
      <c r="D181" s="135"/>
      <c r="E181" s="133"/>
      <c r="F181" s="62" t="s">
        <v>16</v>
      </c>
      <c r="G181" s="17">
        <v>0</v>
      </c>
      <c r="H181" s="17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19"/>
      <c r="R181" s="119"/>
      <c r="S181" s="92"/>
      <c r="T181" s="87"/>
      <c r="U181" s="93"/>
      <c r="V181" s="93"/>
      <c r="W181" s="81"/>
      <c r="X181" s="81"/>
    </row>
    <row r="182" spans="2:24" ht="75" customHeight="1" x14ac:dyDescent="0.3">
      <c r="B182" s="51"/>
      <c r="C182" s="138" t="s">
        <v>80</v>
      </c>
      <c r="D182" s="94">
        <v>502</v>
      </c>
      <c r="E182" s="109" t="s">
        <v>177</v>
      </c>
      <c r="F182" s="62" t="s">
        <v>4</v>
      </c>
      <c r="G182" s="16">
        <f>I182+M182</f>
        <v>39331890.480000004</v>
      </c>
      <c r="H182" s="16">
        <f>K182+O182</f>
        <v>39331890.480000004</v>
      </c>
      <c r="I182" s="16">
        <v>16826890.48</v>
      </c>
      <c r="J182" s="16">
        <v>0</v>
      </c>
      <c r="K182" s="16">
        <v>16826890.48</v>
      </c>
      <c r="L182" s="16">
        <v>0</v>
      </c>
      <c r="M182" s="16">
        <v>22505000</v>
      </c>
      <c r="N182" s="16">
        <v>0</v>
      </c>
      <c r="O182" s="16">
        <v>22505000</v>
      </c>
      <c r="P182" s="16">
        <v>0</v>
      </c>
      <c r="Q182" s="84" t="s">
        <v>106</v>
      </c>
      <c r="R182" s="84" t="s">
        <v>100</v>
      </c>
      <c r="S182" s="102">
        <v>100</v>
      </c>
      <c r="T182" s="89">
        <v>100</v>
      </c>
      <c r="U182" s="79">
        <v>100</v>
      </c>
      <c r="V182" s="79">
        <v>100</v>
      </c>
      <c r="W182" s="79">
        <v>100</v>
      </c>
      <c r="X182" s="79">
        <v>100</v>
      </c>
    </row>
    <row r="183" spans="2:24" ht="147.75" customHeight="1" x14ac:dyDescent="0.3">
      <c r="B183" s="51"/>
      <c r="C183" s="139"/>
      <c r="D183" s="95"/>
      <c r="E183" s="110"/>
      <c r="F183" s="62" t="s">
        <v>13</v>
      </c>
      <c r="G183" s="16">
        <f>I183+M183</f>
        <v>23445140.030000001</v>
      </c>
      <c r="H183" s="16">
        <f>K183+O183</f>
        <v>23445140.030000001</v>
      </c>
      <c r="I183" s="16">
        <v>940140.03</v>
      </c>
      <c r="J183" s="16">
        <v>0</v>
      </c>
      <c r="K183" s="16">
        <v>940140.03</v>
      </c>
      <c r="L183" s="16">
        <v>0</v>
      </c>
      <c r="M183" s="16">
        <v>22505000</v>
      </c>
      <c r="N183" s="16">
        <v>0</v>
      </c>
      <c r="O183" s="16">
        <v>22505000</v>
      </c>
      <c r="P183" s="16">
        <v>0</v>
      </c>
      <c r="Q183" s="118"/>
      <c r="R183" s="118"/>
      <c r="S183" s="103"/>
      <c r="T183" s="90"/>
      <c r="U183" s="80"/>
      <c r="V183" s="80"/>
      <c r="W183" s="80"/>
      <c r="X183" s="80"/>
    </row>
    <row r="184" spans="2:24" ht="112.5" customHeight="1" x14ac:dyDescent="0.3">
      <c r="B184" s="51"/>
      <c r="C184" s="139"/>
      <c r="D184" s="95"/>
      <c r="E184" s="110"/>
      <c r="F184" s="62" t="s">
        <v>14</v>
      </c>
      <c r="G184" s="17">
        <v>15886750.449999999</v>
      </c>
      <c r="H184" s="17">
        <v>15886750.449999999</v>
      </c>
      <c r="I184" s="16">
        <v>15886750.449999999</v>
      </c>
      <c r="J184" s="16">
        <v>0</v>
      </c>
      <c r="K184" s="16">
        <v>15886750.449999999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18"/>
      <c r="R184" s="118"/>
      <c r="S184" s="103"/>
      <c r="T184" s="90"/>
      <c r="U184" s="80"/>
      <c r="V184" s="80"/>
      <c r="W184" s="80"/>
      <c r="X184" s="80"/>
    </row>
    <row r="185" spans="2:24" ht="211.5" customHeight="1" x14ac:dyDescent="0.3">
      <c r="B185" s="51"/>
      <c r="C185" s="140"/>
      <c r="D185" s="111"/>
      <c r="E185" s="117"/>
      <c r="F185" s="62" t="s">
        <v>16</v>
      </c>
      <c r="G185" s="17">
        <v>0</v>
      </c>
      <c r="H185" s="17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19"/>
      <c r="R185" s="119"/>
      <c r="S185" s="104"/>
      <c r="T185" s="91"/>
      <c r="U185" s="81"/>
      <c r="V185" s="80"/>
      <c r="W185" s="81"/>
      <c r="X185" s="81"/>
    </row>
    <row r="186" spans="2:24" ht="87.75" customHeight="1" x14ac:dyDescent="0.3">
      <c r="B186" s="51"/>
      <c r="C186" s="138" t="s">
        <v>135</v>
      </c>
      <c r="D186" s="51">
        <v>502</v>
      </c>
      <c r="E186" s="57" t="s">
        <v>123</v>
      </c>
      <c r="F186" s="62" t="s">
        <v>4</v>
      </c>
      <c r="G186" s="16">
        <f>I186+M186</f>
        <v>501553</v>
      </c>
      <c r="H186" s="16">
        <f>K186+O186</f>
        <v>501553</v>
      </c>
      <c r="I186" s="16">
        <v>0</v>
      </c>
      <c r="J186" s="16">
        <v>0</v>
      </c>
      <c r="K186" s="16">
        <v>0</v>
      </c>
      <c r="L186" s="16">
        <v>0</v>
      </c>
      <c r="M186" s="16">
        <v>501553</v>
      </c>
      <c r="N186" s="16">
        <v>0</v>
      </c>
      <c r="O186" s="16">
        <v>501553</v>
      </c>
      <c r="P186" s="16">
        <v>0</v>
      </c>
      <c r="Q186" s="114" t="s">
        <v>102</v>
      </c>
      <c r="R186" s="114" t="s">
        <v>100</v>
      </c>
      <c r="S186" s="102">
        <v>5</v>
      </c>
      <c r="T186" s="89">
        <v>5</v>
      </c>
      <c r="U186" s="191">
        <v>1</v>
      </c>
      <c r="V186" s="79">
        <v>1</v>
      </c>
      <c r="W186" s="79">
        <v>4</v>
      </c>
      <c r="X186" s="79">
        <v>4</v>
      </c>
    </row>
    <row r="187" spans="2:24" ht="181.5" customHeight="1" x14ac:dyDescent="0.3">
      <c r="B187" s="51"/>
      <c r="C187" s="139"/>
      <c r="D187" s="51"/>
      <c r="E187" s="57"/>
      <c r="F187" s="62" t="s">
        <v>13</v>
      </c>
      <c r="G187" s="16">
        <f>I187+M187</f>
        <v>501553</v>
      </c>
      <c r="H187" s="16">
        <f>K187+O187</f>
        <v>501553</v>
      </c>
      <c r="I187" s="16">
        <v>0</v>
      </c>
      <c r="J187" s="16">
        <v>0</v>
      </c>
      <c r="K187" s="16">
        <v>0</v>
      </c>
      <c r="L187" s="16">
        <v>0</v>
      </c>
      <c r="M187" s="16">
        <v>501553</v>
      </c>
      <c r="N187" s="16">
        <v>0</v>
      </c>
      <c r="O187" s="16">
        <v>501553</v>
      </c>
      <c r="P187" s="16">
        <v>0</v>
      </c>
      <c r="Q187" s="115"/>
      <c r="R187" s="115"/>
      <c r="S187" s="103"/>
      <c r="T187" s="90"/>
      <c r="U187" s="192"/>
      <c r="V187" s="80"/>
      <c r="W187" s="80"/>
      <c r="X187" s="80"/>
    </row>
    <row r="188" spans="2:24" ht="136.5" customHeight="1" x14ac:dyDescent="0.3">
      <c r="B188" s="51"/>
      <c r="C188" s="139"/>
      <c r="D188" s="51"/>
      <c r="E188" s="57"/>
      <c r="F188" s="62" t="s">
        <v>14</v>
      </c>
      <c r="G188" s="17">
        <v>0</v>
      </c>
      <c r="H188" s="17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15"/>
      <c r="R188" s="115"/>
      <c r="S188" s="103"/>
      <c r="T188" s="90"/>
      <c r="U188" s="192"/>
      <c r="V188" s="80"/>
      <c r="W188" s="80"/>
      <c r="X188" s="80"/>
    </row>
    <row r="189" spans="2:24" ht="177.75" customHeight="1" x14ac:dyDescent="0.3">
      <c r="B189" s="51"/>
      <c r="C189" s="140"/>
      <c r="D189" s="51"/>
      <c r="E189" s="57"/>
      <c r="F189" s="62" t="s">
        <v>16</v>
      </c>
      <c r="G189" s="17">
        <v>0</v>
      </c>
      <c r="H189" s="17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16"/>
      <c r="R189" s="116"/>
      <c r="S189" s="104"/>
      <c r="T189" s="91"/>
      <c r="U189" s="193"/>
      <c r="V189" s="81"/>
      <c r="W189" s="81"/>
      <c r="X189" s="81"/>
    </row>
    <row r="190" spans="2:24" ht="114" customHeight="1" x14ac:dyDescent="0.3">
      <c r="B190" s="51"/>
      <c r="C190" s="138" t="s">
        <v>136</v>
      </c>
      <c r="D190" s="94">
        <v>502</v>
      </c>
      <c r="E190" s="106" t="s">
        <v>178</v>
      </c>
      <c r="F190" s="62" t="s">
        <v>4</v>
      </c>
      <c r="G190" s="16">
        <f>I190+M190</f>
        <v>644263.68000000005</v>
      </c>
      <c r="H190" s="16">
        <f>K190+O190</f>
        <v>644263.68000000005</v>
      </c>
      <c r="I190" s="16">
        <v>0</v>
      </c>
      <c r="J190" s="16">
        <v>0</v>
      </c>
      <c r="K190" s="16">
        <v>0</v>
      </c>
      <c r="L190" s="16">
        <v>0</v>
      </c>
      <c r="M190" s="16">
        <v>644263.68000000005</v>
      </c>
      <c r="N190" s="16">
        <v>0</v>
      </c>
      <c r="O190" s="16">
        <v>644263.68000000005</v>
      </c>
      <c r="P190" s="16">
        <v>0</v>
      </c>
      <c r="Q190" s="114" t="s">
        <v>101</v>
      </c>
      <c r="R190" s="114" t="s">
        <v>96</v>
      </c>
      <c r="S190" s="102">
        <v>7.8</v>
      </c>
      <c r="T190" s="89">
        <v>6.48</v>
      </c>
      <c r="U190" s="79">
        <v>7.8</v>
      </c>
      <c r="V190" s="79">
        <v>6.5</v>
      </c>
      <c r="W190" s="79">
        <v>0</v>
      </c>
      <c r="X190" s="79">
        <v>0</v>
      </c>
    </row>
    <row r="191" spans="2:24" ht="177.75" customHeight="1" x14ac:dyDescent="0.3">
      <c r="B191" s="51"/>
      <c r="C191" s="139"/>
      <c r="D191" s="95"/>
      <c r="E191" s="107"/>
      <c r="F191" s="62" t="s">
        <v>13</v>
      </c>
      <c r="G191" s="16">
        <f>I191+M191</f>
        <v>644263.68000000005</v>
      </c>
      <c r="H191" s="16">
        <f>K191+O191</f>
        <v>644263.68000000005</v>
      </c>
      <c r="I191" s="16">
        <v>0</v>
      </c>
      <c r="J191" s="16">
        <v>0</v>
      </c>
      <c r="K191" s="16">
        <v>0</v>
      </c>
      <c r="L191" s="16">
        <v>0</v>
      </c>
      <c r="M191" s="16">
        <v>644263.68000000005</v>
      </c>
      <c r="N191" s="16">
        <v>0</v>
      </c>
      <c r="O191" s="16">
        <v>644263.68000000005</v>
      </c>
      <c r="P191" s="16">
        <v>0</v>
      </c>
      <c r="Q191" s="115"/>
      <c r="R191" s="115"/>
      <c r="S191" s="103"/>
      <c r="T191" s="90"/>
      <c r="U191" s="80"/>
      <c r="V191" s="80"/>
      <c r="W191" s="80"/>
      <c r="X191" s="80"/>
    </row>
    <row r="192" spans="2:24" ht="129" customHeight="1" x14ac:dyDescent="0.3">
      <c r="B192" s="51"/>
      <c r="C192" s="139"/>
      <c r="D192" s="95"/>
      <c r="E192" s="107"/>
      <c r="F192" s="62" t="s">
        <v>14</v>
      </c>
      <c r="G192" s="17">
        <v>0</v>
      </c>
      <c r="H192" s="17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15"/>
      <c r="R192" s="115"/>
      <c r="S192" s="103"/>
      <c r="T192" s="90"/>
      <c r="U192" s="80"/>
      <c r="V192" s="80"/>
      <c r="W192" s="80"/>
      <c r="X192" s="80"/>
    </row>
    <row r="193" spans="2:24" ht="177.75" customHeight="1" x14ac:dyDescent="0.3">
      <c r="B193" s="51"/>
      <c r="C193" s="140"/>
      <c r="D193" s="111"/>
      <c r="E193" s="108"/>
      <c r="F193" s="62" t="s">
        <v>16</v>
      </c>
      <c r="G193" s="17">
        <v>0</v>
      </c>
      <c r="H193" s="17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16"/>
      <c r="R193" s="116"/>
      <c r="S193" s="104"/>
      <c r="T193" s="91"/>
      <c r="U193" s="81"/>
      <c r="V193" s="81"/>
      <c r="W193" s="81"/>
      <c r="X193" s="81"/>
    </row>
    <row r="194" spans="2:24" ht="177.75" customHeight="1" x14ac:dyDescent="0.3">
      <c r="B194" s="51"/>
      <c r="C194" s="138" t="s">
        <v>137</v>
      </c>
      <c r="D194" s="51">
        <v>502</v>
      </c>
      <c r="E194" s="56" t="s">
        <v>179</v>
      </c>
      <c r="F194" s="62" t="s">
        <v>4</v>
      </c>
      <c r="G194" s="16">
        <f>I194+M194</f>
        <v>2828801.26</v>
      </c>
      <c r="H194" s="16">
        <f>K194+O194</f>
        <v>2828801.26</v>
      </c>
      <c r="I194" s="16">
        <v>0</v>
      </c>
      <c r="J194" s="16">
        <v>0</v>
      </c>
      <c r="K194" s="16">
        <v>0</v>
      </c>
      <c r="L194" s="16">
        <v>0</v>
      </c>
      <c r="M194" s="16">
        <v>2828801.26</v>
      </c>
      <c r="N194" s="16">
        <v>0</v>
      </c>
      <c r="O194" s="16">
        <v>2828801.26</v>
      </c>
      <c r="P194" s="16">
        <v>0</v>
      </c>
      <c r="Q194" s="114" t="s">
        <v>104</v>
      </c>
      <c r="R194" s="114" t="s">
        <v>96</v>
      </c>
      <c r="S194" s="102">
        <v>2.41</v>
      </c>
      <c r="T194" s="89">
        <v>2.48</v>
      </c>
      <c r="U194" s="79">
        <v>0.52</v>
      </c>
      <c r="V194" s="79">
        <v>0.52</v>
      </c>
      <c r="W194" s="79">
        <v>1.89</v>
      </c>
      <c r="X194" s="79">
        <v>1.96</v>
      </c>
    </row>
    <row r="195" spans="2:24" ht="177.75" customHeight="1" x14ac:dyDescent="0.3">
      <c r="B195" s="51"/>
      <c r="C195" s="139"/>
      <c r="D195" s="46"/>
      <c r="E195" s="56"/>
      <c r="F195" s="62" t="s">
        <v>13</v>
      </c>
      <c r="G195" s="16">
        <f>I195+M195</f>
        <v>2828801.26</v>
      </c>
      <c r="H195" s="16">
        <f>K195+O195</f>
        <v>2828801.26</v>
      </c>
      <c r="I195" s="16">
        <v>0</v>
      </c>
      <c r="J195" s="16">
        <v>0</v>
      </c>
      <c r="K195" s="16">
        <v>0</v>
      </c>
      <c r="L195" s="16">
        <v>0</v>
      </c>
      <c r="M195" s="16">
        <v>2828801.26</v>
      </c>
      <c r="N195" s="16">
        <v>0</v>
      </c>
      <c r="O195" s="16">
        <v>2828801.26</v>
      </c>
      <c r="P195" s="16">
        <v>0</v>
      </c>
      <c r="Q195" s="115"/>
      <c r="R195" s="115"/>
      <c r="S195" s="103"/>
      <c r="T195" s="90"/>
      <c r="U195" s="80"/>
      <c r="V195" s="80"/>
      <c r="W195" s="80"/>
      <c r="X195" s="80"/>
    </row>
    <row r="196" spans="2:24" ht="177.75" customHeight="1" x14ac:dyDescent="0.3">
      <c r="B196" s="51"/>
      <c r="C196" s="139"/>
      <c r="D196" s="46"/>
      <c r="E196" s="56"/>
      <c r="F196" s="62" t="s">
        <v>14</v>
      </c>
      <c r="G196" s="17">
        <v>0</v>
      </c>
      <c r="H196" s="17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15"/>
      <c r="R196" s="115"/>
      <c r="S196" s="103"/>
      <c r="T196" s="90"/>
      <c r="U196" s="80"/>
      <c r="V196" s="80"/>
      <c r="W196" s="80"/>
      <c r="X196" s="80"/>
    </row>
    <row r="197" spans="2:24" ht="177.75" customHeight="1" x14ac:dyDescent="0.3">
      <c r="B197" s="51"/>
      <c r="C197" s="140"/>
      <c r="D197" s="46"/>
      <c r="E197" s="56"/>
      <c r="F197" s="62" t="s">
        <v>16</v>
      </c>
      <c r="G197" s="17">
        <v>0</v>
      </c>
      <c r="H197" s="17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16"/>
      <c r="R197" s="116"/>
      <c r="S197" s="104"/>
      <c r="T197" s="91"/>
      <c r="U197" s="81"/>
      <c r="V197" s="81"/>
      <c r="W197" s="81"/>
      <c r="X197" s="81"/>
    </row>
    <row r="198" spans="2:24" ht="80.25" customHeight="1" x14ac:dyDescent="0.3">
      <c r="B198" s="51"/>
      <c r="C198" s="138" t="s">
        <v>138</v>
      </c>
      <c r="D198" s="94">
        <v>502</v>
      </c>
      <c r="E198" s="106" t="s">
        <v>181</v>
      </c>
      <c r="F198" s="62" t="s">
        <v>4</v>
      </c>
      <c r="G198" s="16">
        <f>I198+M198</f>
        <v>30000</v>
      </c>
      <c r="H198" s="16">
        <f>K198+O198</f>
        <v>30000</v>
      </c>
      <c r="I198" s="16">
        <v>0</v>
      </c>
      <c r="J198" s="16">
        <v>0</v>
      </c>
      <c r="K198" s="16">
        <v>0</v>
      </c>
      <c r="L198" s="16">
        <v>0</v>
      </c>
      <c r="M198" s="16">
        <v>30000</v>
      </c>
      <c r="N198" s="16">
        <v>0</v>
      </c>
      <c r="O198" s="16">
        <v>30000</v>
      </c>
      <c r="P198" s="16">
        <v>0</v>
      </c>
      <c r="Q198" s="114" t="s">
        <v>101</v>
      </c>
      <c r="R198" s="114" t="s">
        <v>96</v>
      </c>
      <c r="S198" s="102">
        <v>7.8</v>
      </c>
      <c r="T198" s="89">
        <v>6.48</v>
      </c>
      <c r="U198" s="79">
        <v>7.8</v>
      </c>
      <c r="V198" s="41">
        <v>6.5</v>
      </c>
      <c r="W198" s="79">
        <v>0</v>
      </c>
      <c r="X198" s="79">
        <v>0</v>
      </c>
    </row>
    <row r="199" spans="2:24" ht="177.75" customHeight="1" x14ac:dyDescent="0.3">
      <c r="B199" s="51"/>
      <c r="C199" s="139"/>
      <c r="D199" s="95"/>
      <c r="E199" s="107"/>
      <c r="F199" s="62" t="s">
        <v>13</v>
      </c>
      <c r="G199" s="16">
        <f>I199+M199</f>
        <v>30000</v>
      </c>
      <c r="H199" s="16">
        <f>K199+O199</f>
        <v>30000</v>
      </c>
      <c r="I199" s="16">
        <v>0</v>
      </c>
      <c r="J199" s="16">
        <v>0</v>
      </c>
      <c r="K199" s="16">
        <v>0</v>
      </c>
      <c r="L199" s="16">
        <v>0</v>
      </c>
      <c r="M199" s="16">
        <v>30000</v>
      </c>
      <c r="N199" s="16">
        <v>0</v>
      </c>
      <c r="O199" s="16">
        <v>30000</v>
      </c>
      <c r="P199" s="16">
        <v>0</v>
      </c>
      <c r="Q199" s="115"/>
      <c r="R199" s="115"/>
      <c r="S199" s="103"/>
      <c r="T199" s="90"/>
      <c r="U199" s="80"/>
      <c r="V199" s="42"/>
      <c r="W199" s="80"/>
      <c r="X199" s="80"/>
    </row>
    <row r="200" spans="2:24" ht="125.25" customHeight="1" x14ac:dyDescent="0.3">
      <c r="B200" s="51"/>
      <c r="C200" s="139"/>
      <c r="D200" s="95"/>
      <c r="E200" s="107"/>
      <c r="F200" s="62" t="s">
        <v>14</v>
      </c>
      <c r="G200" s="17">
        <v>0</v>
      </c>
      <c r="H200" s="17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15"/>
      <c r="R200" s="115"/>
      <c r="S200" s="103"/>
      <c r="T200" s="90"/>
      <c r="U200" s="80"/>
      <c r="V200" s="42"/>
      <c r="W200" s="80"/>
      <c r="X200" s="80"/>
    </row>
    <row r="201" spans="2:24" ht="177.75" customHeight="1" x14ac:dyDescent="0.3">
      <c r="B201" s="51"/>
      <c r="C201" s="140"/>
      <c r="D201" s="111"/>
      <c r="E201" s="108"/>
      <c r="F201" s="62" t="s">
        <v>16</v>
      </c>
      <c r="G201" s="17">
        <v>0</v>
      </c>
      <c r="H201" s="17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16"/>
      <c r="R201" s="116"/>
      <c r="S201" s="104"/>
      <c r="T201" s="91"/>
      <c r="U201" s="81"/>
      <c r="V201" s="43"/>
      <c r="W201" s="81"/>
      <c r="X201" s="81"/>
    </row>
    <row r="202" spans="2:24" ht="177.75" customHeight="1" x14ac:dyDescent="0.3">
      <c r="B202" s="51"/>
      <c r="C202" s="146" t="s">
        <v>139</v>
      </c>
      <c r="D202" s="147"/>
      <c r="E202" s="148"/>
      <c r="F202" s="62" t="s">
        <v>4</v>
      </c>
      <c r="G202" s="16">
        <f>I202+M202</f>
        <v>170691</v>
      </c>
      <c r="H202" s="16">
        <f>K202+O202</f>
        <v>170691</v>
      </c>
      <c r="I202" s="16">
        <v>0</v>
      </c>
      <c r="J202" s="16">
        <v>0</v>
      </c>
      <c r="K202" s="16">
        <v>0</v>
      </c>
      <c r="L202" s="16">
        <v>0</v>
      </c>
      <c r="M202" s="16">
        <v>170691</v>
      </c>
      <c r="N202" s="16">
        <v>0</v>
      </c>
      <c r="O202" s="16">
        <v>170691</v>
      </c>
      <c r="P202" s="16">
        <v>0</v>
      </c>
      <c r="Q202" s="120" t="s">
        <v>47</v>
      </c>
      <c r="R202" s="120" t="s">
        <v>47</v>
      </c>
      <c r="S202" s="197" t="s">
        <v>47</v>
      </c>
      <c r="T202" s="200" t="s">
        <v>47</v>
      </c>
      <c r="U202" s="194" t="s">
        <v>47</v>
      </c>
      <c r="V202" s="194" t="s">
        <v>47</v>
      </c>
      <c r="W202" s="194" t="s">
        <v>47</v>
      </c>
      <c r="X202" s="194" t="s">
        <v>47</v>
      </c>
    </row>
    <row r="203" spans="2:24" ht="177.75" customHeight="1" x14ac:dyDescent="0.3">
      <c r="B203" s="51"/>
      <c r="C203" s="149"/>
      <c r="D203" s="150"/>
      <c r="E203" s="151"/>
      <c r="F203" s="62" t="s">
        <v>13</v>
      </c>
      <c r="G203" s="16">
        <f>I203+M203</f>
        <v>170691</v>
      </c>
      <c r="H203" s="16">
        <f>K203+O203</f>
        <v>170691</v>
      </c>
      <c r="I203" s="16">
        <v>0</v>
      </c>
      <c r="J203" s="16">
        <v>0</v>
      </c>
      <c r="K203" s="16">
        <v>0</v>
      </c>
      <c r="L203" s="16">
        <v>0</v>
      </c>
      <c r="M203" s="16">
        <v>170691</v>
      </c>
      <c r="N203" s="16">
        <v>0</v>
      </c>
      <c r="O203" s="16">
        <v>170691</v>
      </c>
      <c r="P203" s="16">
        <v>0</v>
      </c>
      <c r="Q203" s="121"/>
      <c r="R203" s="121"/>
      <c r="S203" s="198"/>
      <c r="T203" s="201"/>
      <c r="U203" s="195"/>
      <c r="V203" s="195"/>
      <c r="W203" s="195"/>
      <c r="X203" s="195"/>
    </row>
    <row r="204" spans="2:24" ht="177.75" customHeight="1" x14ac:dyDescent="0.3">
      <c r="B204" s="51"/>
      <c r="C204" s="149"/>
      <c r="D204" s="150"/>
      <c r="E204" s="151"/>
      <c r="F204" s="62" t="s">
        <v>14</v>
      </c>
      <c r="G204" s="17">
        <v>0</v>
      </c>
      <c r="H204" s="17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21"/>
      <c r="R204" s="121"/>
      <c r="S204" s="198"/>
      <c r="T204" s="201"/>
      <c r="U204" s="195"/>
      <c r="V204" s="195"/>
      <c r="W204" s="195"/>
      <c r="X204" s="195"/>
    </row>
    <row r="205" spans="2:24" ht="177.75" customHeight="1" x14ac:dyDescent="0.3">
      <c r="B205" s="51"/>
      <c r="C205" s="183"/>
      <c r="D205" s="184"/>
      <c r="E205" s="185"/>
      <c r="F205" s="62" t="s">
        <v>16</v>
      </c>
      <c r="G205" s="17">
        <v>0</v>
      </c>
      <c r="H205" s="17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22"/>
      <c r="R205" s="122"/>
      <c r="S205" s="199"/>
      <c r="T205" s="202"/>
      <c r="U205" s="196"/>
      <c r="V205" s="196"/>
      <c r="W205" s="196"/>
      <c r="X205" s="196"/>
    </row>
    <row r="206" spans="2:24" ht="177.75" customHeight="1" x14ac:dyDescent="0.3">
      <c r="B206" s="51"/>
      <c r="C206" s="138" t="s">
        <v>140</v>
      </c>
      <c r="D206" s="114" t="s">
        <v>5</v>
      </c>
      <c r="E206" s="114" t="s">
        <v>182</v>
      </c>
      <c r="F206" s="62" t="s">
        <v>4</v>
      </c>
      <c r="G206" s="16">
        <f>I206+M206</f>
        <v>170691</v>
      </c>
      <c r="H206" s="16">
        <f>K206+O206</f>
        <v>170691</v>
      </c>
      <c r="I206" s="16">
        <v>0</v>
      </c>
      <c r="J206" s="16">
        <v>0</v>
      </c>
      <c r="K206" s="16">
        <v>0</v>
      </c>
      <c r="L206" s="16">
        <v>0</v>
      </c>
      <c r="M206" s="16">
        <v>170691</v>
      </c>
      <c r="N206" s="16">
        <v>0</v>
      </c>
      <c r="O206" s="16">
        <v>170691</v>
      </c>
      <c r="P206" s="16">
        <v>0</v>
      </c>
      <c r="Q206" s="120" t="s">
        <v>47</v>
      </c>
      <c r="R206" s="120" t="s">
        <v>47</v>
      </c>
      <c r="S206" s="197" t="s">
        <v>47</v>
      </c>
      <c r="T206" s="200" t="s">
        <v>47</v>
      </c>
      <c r="U206" s="194" t="s">
        <v>47</v>
      </c>
      <c r="V206" s="75" t="s">
        <v>47</v>
      </c>
      <c r="W206" s="194" t="s">
        <v>47</v>
      </c>
      <c r="X206" s="194" t="s">
        <v>47</v>
      </c>
    </row>
    <row r="207" spans="2:24" ht="177.75" customHeight="1" x14ac:dyDescent="0.3">
      <c r="B207" s="51"/>
      <c r="C207" s="139"/>
      <c r="D207" s="115"/>
      <c r="E207" s="115"/>
      <c r="F207" s="62" t="s">
        <v>13</v>
      </c>
      <c r="G207" s="16">
        <f>I207+M207</f>
        <v>170691</v>
      </c>
      <c r="H207" s="16">
        <f>K207+O207</f>
        <v>170691</v>
      </c>
      <c r="I207" s="16">
        <v>0</v>
      </c>
      <c r="J207" s="16">
        <v>0</v>
      </c>
      <c r="K207" s="16">
        <v>0</v>
      </c>
      <c r="L207" s="16">
        <v>0</v>
      </c>
      <c r="M207" s="16">
        <v>170691</v>
      </c>
      <c r="N207" s="16">
        <v>0</v>
      </c>
      <c r="O207" s="16">
        <v>170691</v>
      </c>
      <c r="P207" s="16">
        <v>0</v>
      </c>
      <c r="Q207" s="121"/>
      <c r="R207" s="121"/>
      <c r="S207" s="198"/>
      <c r="T207" s="201"/>
      <c r="U207" s="195"/>
      <c r="V207" s="42"/>
      <c r="W207" s="195"/>
      <c r="X207" s="195"/>
    </row>
    <row r="208" spans="2:24" ht="177.75" customHeight="1" x14ac:dyDescent="0.3">
      <c r="B208" s="51"/>
      <c r="C208" s="139"/>
      <c r="D208" s="115"/>
      <c r="E208" s="115"/>
      <c r="F208" s="62" t="s">
        <v>14</v>
      </c>
      <c r="G208" s="17">
        <v>0</v>
      </c>
      <c r="H208" s="17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21"/>
      <c r="R208" s="121"/>
      <c r="S208" s="198"/>
      <c r="T208" s="201"/>
      <c r="U208" s="195"/>
      <c r="V208" s="42"/>
      <c r="W208" s="195"/>
      <c r="X208" s="195"/>
    </row>
    <row r="209" spans="1:25" ht="177.75" customHeight="1" x14ac:dyDescent="0.3">
      <c r="B209" s="51"/>
      <c r="C209" s="140"/>
      <c r="D209" s="116"/>
      <c r="E209" s="116"/>
      <c r="F209" s="62" t="s">
        <v>16</v>
      </c>
      <c r="G209" s="17">
        <v>0</v>
      </c>
      <c r="H209" s="17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22"/>
      <c r="R209" s="122"/>
      <c r="S209" s="199"/>
      <c r="T209" s="202"/>
      <c r="U209" s="196"/>
      <c r="V209" s="42"/>
      <c r="W209" s="196"/>
      <c r="X209" s="196"/>
    </row>
    <row r="210" spans="1:25" ht="177.75" customHeight="1" x14ac:dyDescent="0.3">
      <c r="B210" s="51"/>
      <c r="C210" s="138" t="s">
        <v>141</v>
      </c>
      <c r="D210" s="65">
        <v>502</v>
      </c>
      <c r="E210" s="60" t="s">
        <v>183</v>
      </c>
      <c r="F210" s="62" t="s">
        <v>4</v>
      </c>
      <c r="G210" s="16">
        <f>I210+M210</f>
        <v>170691</v>
      </c>
      <c r="H210" s="16">
        <f>K210+O210</f>
        <v>170691</v>
      </c>
      <c r="I210" s="16">
        <v>0</v>
      </c>
      <c r="J210" s="16">
        <v>0</v>
      </c>
      <c r="K210" s="16">
        <v>0</v>
      </c>
      <c r="L210" s="16">
        <v>0</v>
      </c>
      <c r="M210" s="16">
        <v>170691</v>
      </c>
      <c r="N210" s="16">
        <v>0</v>
      </c>
      <c r="O210" s="16">
        <v>170691</v>
      </c>
      <c r="P210" s="16">
        <v>0</v>
      </c>
      <c r="Q210" s="114" t="s">
        <v>142</v>
      </c>
      <c r="R210" s="61" t="s">
        <v>150</v>
      </c>
      <c r="S210" s="76">
        <v>3</v>
      </c>
      <c r="T210" s="48">
        <v>3</v>
      </c>
      <c r="U210" s="43">
        <v>0</v>
      </c>
      <c r="V210" s="49">
        <v>0</v>
      </c>
      <c r="W210" s="49">
        <v>3</v>
      </c>
      <c r="X210" s="49">
        <v>3</v>
      </c>
    </row>
    <row r="211" spans="1:25" ht="177.75" customHeight="1" x14ac:dyDescent="0.3">
      <c r="B211" s="51"/>
      <c r="C211" s="139"/>
      <c r="D211" s="60"/>
      <c r="E211" s="60"/>
      <c r="F211" s="62" t="s">
        <v>13</v>
      </c>
      <c r="G211" s="16">
        <f>I211+M211</f>
        <v>170691</v>
      </c>
      <c r="H211" s="16">
        <f>K211+O211</f>
        <v>170691</v>
      </c>
      <c r="I211" s="16">
        <v>0</v>
      </c>
      <c r="J211" s="16">
        <v>0</v>
      </c>
      <c r="K211" s="16">
        <v>0</v>
      </c>
      <c r="L211" s="16">
        <v>0</v>
      </c>
      <c r="M211" s="16">
        <v>170691</v>
      </c>
      <c r="N211" s="16">
        <v>0</v>
      </c>
      <c r="O211" s="16">
        <v>170691</v>
      </c>
      <c r="P211" s="16">
        <v>0</v>
      </c>
      <c r="Q211" s="115"/>
      <c r="R211" s="61"/>
      <c r="S211" s="76"/>
      <c r="T211" s="48"/>
      <c r="U211" s="43"/>
      <c r="V211" s="49"/>
      <c r="W211" s="49"/>
      <c r="X211" s="49"/>
    </row>
    <row r="212" spans="1:25" ht="177.75" customHeight="1" x14ac:dyDescent="0.3">
      <c r="B212" s="51"/>
      <c r="C212" s="139"/>
      <c r="D212" s="60"/>
      <c r="E212" s="60"/>
      <c r="F212" s="62" t="s">
        <v>14</v>
      </c>
      <c r="G212" s="17">
        <v>0</v>
      </c>
      <c r="H212" s="17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15"/>
      <c r="R212" s="61"/>
      <c r="S212" s="76"/>
      <c r="T212" s="48"/>
      <c r="U212" s="43"/>
      <c r="V212" s="49"/>
      <c r="W212" s="49"/>
      <c r="X212" s="49"/>
    </row>
    <row r="213" spans="1:25" ht="177.75" customHeight="1" x14ac:dyDescent="0.3">
      <c r="B213" s="51"/>
      <c r="C213" s="140"/>
      <c r="D213" s="60"/>
      <c r="E213" s="60"/>
      <c r="F213" s="62" t="s">
        <v>16</v>
      </c>
      <c r="G213" s="17">
        <v>0</v>
      </c>
      <c r="H213" s="17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16"/>
      <c r="R213" s="61"/>
      <c r="S213" s="76"/>
      <c r="T213" s="48"/>
      <c r="U213" s="43"/>
      <c r="V213" s="49"/>
      <c r="W213" s="49"/>
      <c r="X213" s="49"/>
    </row>
    <row r="214" spans="1:25" s="11" customFormat="1" ht="79.5" customHeight="1" x14ac:dyDescent="0.3">
      <c r="B214" s="94"/>
      <c r="C214" s="112" t="s">
        <v>36</v>
      </c>
      <c r="D214" s="112" t="s">
        <v>5</v>
      </c>
      <c r="E214" s="136"/>
      <c r="F214" s="28" t="s">
        <v>4</v>
      </c>
      <c r="G214" s="29">
        <f t="shared" ref="G214:G217" si="2">I214+M214</f>
        <v>80434922.540000007</v>
      </c>
      <c r="H214" s="29">
        <f>I214+M214</f>
        <v>80434922.540000007</v>
      </c>
      <c r="I214" s="30">
        <v>38027531.020000003</v>
      </c>
      <c r="J214" s="30">
        <v>0</v>
      </c>
      <c r="K214" s="29">
        <v>38020843.07</v>
      </c>
      <c r="L214" s="30">
        <v>0</v>
      </c>
      <c r="M214" s="29">
        <f>M202+M146+M86+M70</f>
        <v>42407391.520000003</v>
      </c>
      <c r="N214" s="30">
        <v>0</v>
      </c>
      <c r="O214" s="30">
        <v>42407391.520000003</v>
      </c>
      <c r="P214" s="30">
        <v>0</v>
      </c>
      <c r="Q214" s="88" t="s">
        <v>47</v>
      </c>
      <c r="R214" s="88" t="s">
        <v>47</v>
      </c>
      <c r="S214" s="88" t="s">
        <v>47</v>
      </c>
      <c r="T214" s="88" t="s">
        <v>47</v>
      </c>
      <c r="U214" s="176" t="s">
        <v>47</v>
      </c>
      <c r="V214" s="177" t="s">
        <v>47</v>
      </c>
      <c r="W214" s="177" t="s">
        <v>47</v>
      </c>
      <c r="X214" s="177" t="s">
        <v>47</v>
      </c>
      <c r="Y214" s="10"/>
    </row>
    <row r="215" spans="1:25" s="11" customFormat="1" ht="162" customHeight="1" x14ac:dyDescent="0.3">
      <c r="B215" s="95"/>
      <c r="C215" s="113"/>
      <c r="D215" s="113"/>
      <c r="E215" s="137"/>
      <c r="F215" s="28" t="s">
        <v>13</v>
      </c>
      <c r="G215" s="29">
        <f t="shared" si="2"/>
        <v>49709710.870000005</v>
      </c>
      <c r="H215" s="29">
        <f>I215+M215</f>
        <v>49709710.870000005</v>
      </c>
      <c r="I215" s="30">
        <v>17119612.09</v>
      </c>
      <c r="J215" s="30">
        <v>0</v>
      </c>
      <c r="K215" s="29">
        <v>17112924.140000001</v>
      </c>
      <c r="L215" s="30">
        <v>0</v>
      </c>
      <c r="M215" s="29">
        <f>M203+M147+M87+M71</f>
        <v>32590098.780000001</v>
      </c>
      <c r="N215" s="30">
        <v>0</v>
      </c>
      <c r="O215" s="30">
        <v>32590098.780000001</v>
      </c>
      <c r="P215" s="30">
        <v>0</v>
      </c>
      <c r="Q215" s="88"/>
      <c r="R215" s="88"/>
      <c r="S215" s="88"/>
      <c r="T215" s="88"/>
      <c r="U215" s="176"/>
      <c r="V215" s="178"/>
      <c r="W215" s="178"/>
      <c r="X215" s="178"/>
      <c r="Y215" s="10"/>
    </row>
    <row r="216" spans="1:25" s="11" customFormat="1" ht="125.25" customHeight="1" x14ac:dyDescent="0.3">
      <c r="B216" s="95"/>
      <c r="C216" s="113"/>
      <c r="D216" s="113"/>
      <c r="E216" s="137"/>
      <c r="F216" s="28" t="s">
        <v>14</v>
      </c>
      <c r="G216" s="30">
        <f t="shared" si="2"/>
        <v>26311912.420000002</v>
      </c>
      <c r="H216" s="29">
        <f t="shared" ref="H216:H217" si="3">K216+O216</f>
        <v>26311912.420000002</v>
      </c>
      <c r="I216" s="30">
        <v>16930511.390000001</v>
      </c>
      <c r="J216" s="30">
        <v>0</v>
      </c>
      <c r="K216" s="29">
        <v>16930511.390000001</v>
      </c>
      <c r="L216" s="30">
        <v>0</v>
      </c>
      <c r="M216" s="30">
        <f>M88</f>
        <v>9381401.0299999993</v>
      </c>
      <c r="N216" s="30">
        <v>0</v>
      </c>
      <c r="O216" s="30">
        <v>9381401.0299999993</v>
      </c>
      <c r="P216" s="30">
        <v>0</v>
      </c>
      <c r="Q216" s="88"/>
      <c r="R216" s="88"/>
      <c r="S216" s="88"/>
      <c r="T216" s="88"/>
      <c r="U216" s="176"/>
      <c r="V216" s="178"/>
      <c r="W216" s="178"/>
      <c r="X216" s="178"/>
      <c r="Y216" s="10"/>
    </row>
    <row r="217" spans="1:25" s="11" customFormat="1" ht="208.5" customHeight="1" x14ac:dyDescent="0.3">
      <c r="B217" s="95"/>
      <c r="C217" s="113"/>
      <c r="D217" s="113"/>
      <c r="E217" s="137"/>
      <c r="F217" s="28" t="s">
        <v>16</v>
      </c>
      <c r="G217" s="29">
        <f t="shared" si="2"/>
        <v>4413299.25</v>
      </c>
      <c r="H217" s="29">
        <f t="shared" si="3"/>
        <v>4413299.25</v>
      </c>
      <c r="I217" s="30">
        <v>3977407.54</v>
      </c>
      <c r="J217" s="30">
        <v>0</v>
      </c>
      <c r="K217" s="29">
        <v>3977407.54</v>
      </c>
      <c r="L217" s="30">
        <v>0</v>
      </c>
      <c r="M217" s="30">
        <f>M89</f>
        <v>435891.71</v>
      </c>
      <c r="N217" s="30">
        <v>0</v>
      </c>
      <c r="O217" s="30">
        <v>435891.71</v>
      </c>
      <c r="P217" s="30">
        <v>0</v>
      </c>
      <c r="Q217" s="88"/>
      <c r="R217" s="88"/>
      <c r="S217" s="88"/>
      <c r="T217" s="88"/>
      <c r="U217" s="176"/>
      <c r="V217" s="179"/>
      <c r="W217" s="179"/>
      <c r="X217" s="179"/>
      <c r="Y217" s="10"/>
    </row>
    <row r="218" spans="1:25" s="7" customFormat="1" ht="72.75" customHeight="1" x14ac:dyDescent="0.3">
      <c r="B218" s="94"/>
      <c r="C218" s="123" t="s">
        <v>37</v>
      </c>
      <c r="D218" s="124"/>
      <c r="E218" s="125"/>
      <c r="F218" s="62" t="s">
        <v>4</v>
      </c>
      <c r="G218" s="16">
        <v>103679692.34999999</v>
      </c>
      <c r="H218" s="16">
        <v>97259452.219999999</v>
      </c>
      <c r="I218" s="17">
        <v>65178720.160000004</v>
      </c>
      <c r="J218" s="17">
        <v>0</v>
      </c>
      <c r="K218" s="16">
        <v>60108436.440000005</v>
      </c>
      <c r="L218" s="17">
        <v>0</v>
      </c>
      <c r="M218" s="16">
        <v>38500972.189999998</v>
      </c>
      <c r="N218" s="17">
        <v>0</v>
      </c>
      <c r="O218" s="16">
        <v>37151015.780000001</v>
      </c>
      <c r="P218" s="17">
        <v>0</v>
      </c>
      <c r="Q218" s="84" t="s">
        <v>47</v>
      </c>
      <c r="R218" s="84" t="s">
        <v>47</v>
      </c>
      <c r="S218" s="84" t="s">
        <v>47</v>
      </c>
      <c r="T218" s="85" t="s">
        <v>47</v>
      </c>
      <c r="U218" s="79" t="s">
        <v>47</v>
      </c>
      <c r="V218" s="79" t="s">
        <v>47</v>
      </c>
      <c r="W218" s="79" t="s">
        <v>47</v>
      </c>
      <c r="X218" s="79" t="s">
        <v>47</v>
      </c>
      <c r="Y218" s="6"/>
    </row>
    <row r="219" spans="1:25" s="7" customFormat="1" ht="150.6" customHeight="1" x14ac:dyDescent="0.3">
      <c r="B219" s="95"/>
      <c r="C219" s="126"/>
      <c r="D219" s="127"/>
      <c r="E219" s="128"/>
      <c r="F219" s="62" t="s">
        <v>13</v>
      </c>
      <c r="G219" s="16">
        <v>13692606.190000001</v>
      </c>
      <c r="H219" s="16">
        <v>8518937.4800000004</v>
      </c>
      <c r="I219" s="17">
        <v>6097070.7200000007</v>
      </c>
      <c r="J219" s="17">
        <v>0</v>
      </c>
      <c r="K219" s="16">
        <v>1522005.25</v>
      </c>
      <c r="L219" s="17">
        <v>0</v>
      </c>
      <c r="M219" s="16">
        <v>7595535.4700000007</v>
      </c>
      <c r="N219" s="17">
        <v>0</v>
      </c>
      <c r="O219" s="16">
        <v>6996932.2300000004</v>
      </c>
      <c r="P219" s="17">
        <v>0</v>
      </c>
      <c r="Q219" s="85"/>
      <c r="R219" s="85"/>
      <c r="S219" s="85"/>
      <c r="T219" s="85"/>
      <c r="U219" s="80"/>
      <c r="V219" s="80"/>
      <c r="W219" s="80"/>
      <c r="X219" s="80"/>
      <c r="Y219" s="6"/>
    </row>
    <row r="220" spans="1:25" s="7" customFormat="1" ht="152.25" customHeight="1" x14ac:dyDescent="0.3">
      <c r="B220" s="95"/>
      <c r="C220" s="126"/>
      <c r="D220" s="127"/>
      <c r="E220" s="128"/>
      <c r="F220" s="62" t="s">
        <v>14</v>
      </c>
      <c r="G220" s="16">
        <v>83525401.74000001</v>
      </c>
      <c r="H220" s="16">
        <v>82316364.25</v>
      </c>
      <c r="I220" s="17">
        <v>55770259.960000001</v>
      </c>
      <c r="J220" s="17">
        <v>0</v>
      </c>
      <c r="K220" s="17">
        <v>55299802.609999999</v>
      </c>
      <c r="L220" s="17">
        <v>0</v>
      </c>
      <c r="M220" s="16">
        <v>27755141.780000001</v>
      </c>
      <c r="N220" s="17">
        <v>0</v>
      </c>
      <c r="O220" s="16">
        <v>27016561.640000001</v>
      </c>
      <c r="P220" s="17">
        <v>0</v>
      </c>
      <c r="Q220" s="85"/>
      <c r="R220" s="85"/>
      <c r="S220" s="85"/>
      <c r="T220" s="85"/>
      <c r="U220" s="80"/>
      <c r="V220" s="80"/>
      <c r="W220" s="80"/>
      <c r="X220" s="80"/>
      <c r="Y220" s="6"/>
    </row>
    <row r="221" spans="1:25" s="12" customFormat="1" ht="137.25" x14ac:dyDescent="0.3">
      <c r="A221" s="7"/>
      <c r="B221" s="95"/>
      <c r="C221" s="126"/>
      <c r="D221" s="127"/>
      <c r="E221" s="128"/>
      <c r="F221" s="62" t="s">
        <v>16</v>
      </c>
      <c r="G221" s="16">
        <v>6461684.4199999999</v>
      </c>
      <c r="H221" s="16">
        <v>6424150.4900000002</v>
      </c>
      <c r="I221" s="17">
        <v>3311389.48</v>
      </c>
      <c r="J221" s="17">
        <v>0</v>
      </c>
      <c r="K221" s="17">
        <v>3286628.58</v>
      </c>
      <c r="L221" s="17">
        <v>0</v>
      </c>
      <c r="M221" s="16">
        <v>3150294.94</v>
      </c>
      <c r="N221" s="17">
        <v>0</v>
      </c>
      <c r="O221" s="16">
        <v>3137521.91</v>
      </c>
      <c r="P221" s="17">
        <v>0</v>
      </c>
      <c r="Q221" s="85"/>
      <c r="R221" s="85"/>
      <c r="S221" s="85"/>
      <c r="T221" s="85"/>
      <c r="U221" s="80"/>
      <c r="V221" s="80"/>
      <c r="W221" s="80"/>
      <c r="X221" s="80"/>
      <c r="Y221" s="6"/>
    </row>
    <row r="222" spans="1:25" s="12" customFormat="1" ht="87" customHeight="1" x14ac:dyDescent="0.3">
      <c r="A222" s="7"/>
      <c r="B222" s="95"/>
      <c r="C222" s="126"/>
      <c r="D222" s="127"/>
      <c r="E222" s="128"/>
      <c r="F222" s="62" t="s">
        <v>28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85"/>
      <c r="R222" s="85"/>
      <c r="S222" s="85"/>
      <c r="T222" s="85"/>
      <c r="U222" s="80"/>
      <c r="V222" s="80"/>
      <c r="W222" s="80"/>
      <c r="X222" s="80"/>
      <c r="Y222" s="6"/>
    </row>
    <row r="223" spans="1:25" s="12" customFormat="1" ht="121.5" customHeight="1" x14ac:dyDescent="0.3">
      <c r="A223" s="7"/>
      <c r="B223" s="95"/>
      <c r="C223" s="126"/>
      <c r="D223" s="127"/>
      <c r="E223" s="128"/>
      <c r="F223" s="62" t="s">
        <v>15</v>
      </c>
      <c r="G223" s="17">
        <v>0</v>
      </c>
      <c r="H223" s="17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85"/>
      <c r="R223" s="85"/>
      <c r="S223" s="85"/>
      <c r="T223" s="85"/>
      <c r="U223" s="80"/>
      <c r="V223" s="80"/>
      <c r="W223" s="80"/>
      <c r="X223" s="80"/>
      <c r="Y223" s="6"/>
    </row>
    <row r="224" spans="1:25" s="12" customFormat="1" ht="137.25" x14ac:dyDescent="0.3">
      <c r="A224" s="7"/>
      <c r="B224" s="95"/>
      <c r="C224" s="126"/>
      <c r="D224" s="127"/>
      <c r="E224" s="128"/>
      <c r="F224" s="62" t="s">
        <v>17</v>
      </c>
      <c r="G224" s="17">
        <v>0</v>
      </c>
      <c r="H224" s="17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85"/>
      <c r="R224" s="85"/>
      <c r="S224" s="85"/>
      <c r="T224" s="85"/>
      <c r="U224" s="80"/>
      <c r="V224" s="80"/>
      <c r="W224" s="81"/>
      <c r="X224" s="81"/>
      <c r="Y224" s="6"/>
    </row>
    <row r="225" spans="1:25" s="12" customFormat="1" ht="137.25" x14ac:dyDescent="0.3">
      <c r="A225" s="7"/>
      <c r="B225" s="95"/>
      <c r="C225" s="129"/>
      <c r="D225" s="130"/>
      <c r="E225" s="131"/>
      <c r="F225" s="62" t="s">
        <v>18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85"/>
      <c r="R225" s="85"/>
      <c r="S225" s="85"/>
      <c r="T225" s="85"/>
      <c r="U225" s="81"/>
      <c r="V225" s="81"/>
      <c r="W225" s="49"/>
      <c r="X225" s="49"/>
      <c r="Y225" s="6"/>
    </row>
    <row r="226" spans="1:25" s="12" customFormat="1" ht="70.5" customHeight="1" x14ac:dyDescent="0.3">
      <c r="A226" s="7"/>
      <c r="B226" s="94"/>
      <c r="C226" s="94" t="s">
        <v>38</v>
      </c>
      <c r="D226" s="94" t="s">
        <v>5</v>
      </c>
      <c r="E226" s="94" t="s">
        <v>184</v>
      </c>
      <c r="F226" s="62" t="s">
        <v>4</v>
      </c>
      <c r="G226" s="17">
        <v>103679692.34999999</v>
      </c>
      <c r="H226" s="17">
        <v>97259452.219999999</v>
      </c>
      <c r="I226" s="17">
        <v>65178720.160000004</v>
      </c>
      <c r="J226" s="17">
        <v>0</v>
      </c>
      <c r="K226" s="17">
        <v>60108436.440000005</v>
      </c>
      <c r="L226" s="17">
        <v>0</v>
      </c>
      <c r="M226" s="17">
        <v>38500972.189999998</v>
      </c>
      <c r="N226" s="17">
        <v>0</v>
      </c>
      <c r="O226" s="17">
        <v>37151015.780000001</v>
      </c>
      <c r="P226" s="17">
        <v>0</v>
      </c>
      <c r="Q226" s="84" t="s">
        <v>47</v>
      </c>
      <c r="R226" s="84" t="s">
        <v>47</v>
      </c>
      <c r="S226" s="87" t="s">
        <v>47</v>
      </c>
      <c r="T226" s="84" t="s">
        <v>47</v>
      </c>
      <c r="U226" s="79" t="s">
        <v>47</v>
      </c>
      <c r="V226" s="79" t="s">
        <v>47</v>
      </c>
      <c r="W226" s="79" t="s">
        <v>47</v>
      </c>
      <c r="X226" s="79" t="s">
        <v>47</v>
      </c>
      <c r="Y226" s="6"/>
    </row>
    <row r="227" spans="1:25" s="12" customFormat="1" ht="183" x14ac:dyDescent="0.3">
      <c r="A227" s="7"/>
      <c r="B227" s="95"/>
      <c r="C227" s="95"/>
      <c r="D227" s="95"/>
      <c r="E227" s="95"/>
      <c r="F227" s="62" t="s">
        <v>13</v>
      </c>
      <c r="G227" s="17">
        <v>13692606.190000001</v>
      </c>
      <c r="H227" s="17">
        <v>8518937.4800000004</v>
      </c>
      <c r="I227" s="17">
        <v>6097070.7200000007</v>
      </c>
      <c r="J227" s="17">
        <v>0</v>
      </c>
      <c r="K227" s="17">
        <v>1522005.25</v>
      </c>
      <c r="L227" s="17">
        <v>0</v>
      </c>
      <c r="M227" s="17">
        <v>7595535.4700000007</v>
      </c>
      <c r="N227" s="17">
        <v>0</v>
      </c>
      <c r="O227" s="17">
        <v>6996932.2300000004</v>
      </c>
      <c r="P227" s="17">
        <v>0</v>
      </c>
      <c r="Q227" s="85"/>
      <c r="R227" s="85"/>
      <c r="S227" s="87"/>
      <c r="T227" s="85"/>
      <c r="U227" s="80"/>
      <c r="V227" s="80"/>
      <c r="W227" s="80"/>
      <c r="X227" s="80"/>
      <c r="Y227" s="6"/>
    </row>
    <row r="228" spans="1:25" s="12" customFormat="1" ht="137.25" x14ac:dyDescent="0.3">
      <c r="A228" s="7"/>
      <c r="B228" s="95"/>
      <c r="C228" s="95"/>
      <c r="D228" s="95"/>
      <c r="E228" s="95"/>
      <c r="F228" s="62" t="s">
        <v>14</v>
      </c>
      <c r="G228" s="17">
        <v>83525401.74000001</v>
      </c>
      <c r="H228" s="17">
        <v>82316364.25</v>
      </c>
      <c r="I228" s="17">
        <v>55770259.960000001</v>
      </c>
      <c r="J228" s="17">
        <v>0</v>
      </c>
      <c r="K228" s="17">
        <v>55299802.609999999</v>
      </c>
      <c r="L228" s="17">
        <v>0</v>
      </c>
      <c r="M228" s="17">
        <v>27755141.780000001</v>
      </c>
      <c r="N228" s="17">
        <v>0</v>
      </c>
      <c r="O228" s="17">
        <v>27016561.640000001</v>
      </c>
      <c r="P228" s="17">
        <v>0</v>
      </c>
      <c r="Q228" s="85"/>
      <c r="R228" s="85"/>
      <c r="S228" s="87"/>
      <c r="T228" s="85"/>
      <c r="U228" s="80"/>
      <c r="V228" s="80"/>
      <c r="W228" s="80"/>
      <c r="X228" s="80"/>
      <c r="Y228" s="6"/>
    </row>
    <row r="229" spans="1:25" s="12" customFormat="1" ht="137.25" x14ac:dyDescent="0.3">
      <c r="A229" s="7"/>
      <c r="B229" s="95"/>
      <c r="C229" s="95"/>
      <c r="D229" s="95"/>
      <c r="E229" s="95"/>
      <c r="F229" s="62" t="s">
        <v>16</v>
      </c>
      <c r="G229" s="17">
        <v>6461684.4199999999</v>
      </c>
      <c r="H229" s="17">
        <v>6424150.4900000002</v>
      </c>
      <c r="I229" s="17">
        <v>3311389.48</v>
      </c>
      <c r="J229" s="17">
        <v>0</v>
      </c>
      <c r="K229" s="17">
        <v>3286628.58</v>
      </c>
      <c r="L229" s="17">
        <v>0</v>
      </c>
      <c r="M229" s="17">
        <v>3150294.94</v>
      </c>
      <c r="N229" s="17">
        <v>0</v>
      </c>
      <c r="O229" s="17">
        <v>3137521.91</v>
      </c>
      <c r="P229" s="17">
        <v>0</v>
      </c>
      <c r="Q229" s="85"/>
      <c r="R229" s="85"/>
      <c r="S229" s="87"/>
      <c r="T229" s="85"/>
      <c r="U229" s="80"/>
      <c r="V229" s="80"/>
      <c r="W229" s="80"/>
      <c r="X229" s="80"/>
      <c r="Y229" s="6"/>
    </row>
    <row r="230" spans="1:25" s="12" customFormat="1" ht="141.75" customHeight="1" x14ac:dyDescent="0.3">
      <c r="A230" s="7"/>
      <c r="B230" s="95"/>
      <c r="C230" s="95"/>
      <c r="D230" s="95"/>
      <c r="E230" s="95"/>
      <c r="F230" s="62" t="s">
        <v>28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85"/>
      <c r="R230" s="85"/>
      <c r="S230" s="87"/>
      <c r="T230" s="85"/>
      <c r="U230" s="80"/>
      <c r="V230" s="80"/>
      <c r="W230" s="80"/>
      <c r="X230" s="80"/>
      <c r="Y230" s="6"/>
    </row>
    <row r="231" spans="1:25" s="12" customFormat="1" ht="137.25" x14ac:dyDescent="0.3">
      <c r="A231" s="7"/>
      <c r="B231" s="95"/>
      <c r="C231" s="95"/>
      <c r="D231" s="95"/>
      <c r="E231" s="95"/>
      <c r="F231" s="62" t="s">
        <v>15</v>
      </c>
      <c r="G231" s="17">
        <v>0</v>
      </c>
      <c r="H231" s="17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85"/>
      <c r="R231" s="85"/>
      <c r="S231" s="87"/>
      <c r="T231" s="85"/>
      <c r="U231" s="80"/>
      <c r="V231" s="80"/>
      <c r="W231" s="80"/>
      <c r="X231" s="80"/>
      <c r="Y231" s="6"/>
    </row>
    <row r="232" spans="1:25" s="12" customFormat="1" ht="137.25" x14ac:dyDescent="0.3">
      <c r="A232" s="7"/>
      <c r="B232" s="95"/>
      <c r="C232" s="95"/>
      <c r="D232" s="95"/>
      <c r="E232" s="95"/>
      <c r="F232" s="62" t="s">
        <v>17</v>
      </c>
      <c r="G232" s="17">
        <v>0</v>
      </c>
      <c r="H232" s="17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85"/>
      <c r="R232" s="85"/>
      <c r="S232" s="87"/>
      <c r="T232" s="85"/>
      <c r="U232" s="80"/>
      <c r="V232" s="80"/>
      <c r="W232" s="80"/>
      <c r="X232" s="80"/>
      <c r="Y232" s="6"/>
    </row>
    <row r="233" spans="1:25" s="12" customFormat="1" ht="137.25" x14ac:dyDescent="0.3">
      <c r="A233" s="7"/>
      <c r="B233" s="95"/>
      <c r="C233" s="111"/>
      <c r="D233" s="95"/>
      <c r="E233" s="95"/>
      <c r="F233" s="62" t="s">
        <v>18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85"/>
      <c r="R233" s="85"/>
      <c r="S233" s="87"/>
      <c r="T233" s="85"/>
      <c r="U233" s="81"/>
      <c r="V233" s="81"/>
      <c r="W233" s="81"/>
      <c r="X233" s="81"/>
      <c r="Y233" s="6"/>
    </row>
    <row r="234" spans="1:25" ht="49.5" customHeight="1" x14ac:dyDescent="0.3">
      <c r="B234" s="94"/>
      <c r="C234" s="94" t="s">
        <v>81</v>
      </c>
      <c r="D234" s="94">
        <v>502</v>
      </c>
      <c r="E234" s="109" t="s">
        <v>185</v>
      </c>
      <c r="F234" s="62" t="s">
        <v>4</v>
      </c>
      <c r="G234" s="17">
        <f>I234+M234</f>
        <v>3590962.26</v>
      </c>
      <c r="H234" s="17">
        <f>K235+O234</f>
        <v>2258301.1799999997</v>
      </c>
      <c r="I234" s="17">
        <v>1704820.61</v>
      </c>
      <c r="J234" s="17">
        <v>0</v>
      </c>
      <c r="K234" s="17">
        <v>970762.77</v>
      </c>
      <c r="L234" s="17">
        <v>0</v>
      </c>
      <c r="M234" s="17">
        <v>1886141.65</v>
      </c>
      <c r="N234" s="17">
        <v>0</v>
      </c>
      <c r="O234" s="17">
        <v>1287538.4099999999</v>
      </c>
      <c r="P234" s="17">
        <v>0</v>
      </c>
      <c r="Q234" s="84" t="s">
        <v>107</v>
      </c>
      <c r="R234" s="84" t="s">
        <v>96</v>
      </c>
      <c r="S234" s="99">
        <f>U234+W234</f>
        <v>10.299999999999999</v>
      </c>
      <c r="T234" s="89">
        <f>V234+X234</f>
        <v>13.021000000000001</v>
      </c>
      <c r="U234" s="79">
        <v>8.6999999999999993</v>
      </c>
      <c r="V234" s="79">
        <v>8.7889999999999997</v>
      </c>
      <c r="W234" s="79">
        <v>1.6</v>
      </c>
      <c r="X234" s="79">
        <v>4.2320000000000002</v>
      </c>
    </row>
    <row r="235" spans="1:25" ht="164.25" customHeight="1" x14ac:dyDescent="0.3">
      <c r="B235" s="95"/>
      <c r="C235" s="95"/>
      <c r="D235" s="95"/>
      <c r="E235" s="110"/>
      <c r="F235" s="62" t="s">
        <v>13</v>
      </c>
      <c r="G235" s="17">
        <f>I235+M235</f>
        <v>3590962.26</v>
      </c>
      <c r="H235" s="17">
        <f>K235+O235</f>
        <v>2258301.1799999997</v>
      </c>
      <c r="I235" s="17">
        <v>1704820.61</v>
      </c>
      <c r="J235" s="17">
        <v>0</v>
      </c>
      <c r="K235" s="17">
        <v>970762.77</v>
      </c>
      <c r="L235" s="17">
        <v>0</v>
      </c>
      <c r="M235" s="17">
        <v>1886141.65</v>
      </c>
      <c r="N235" s="17">
        <v>0</v>
      </c>
      <c r="O235" s="17">
        <v>1287538.4099999999</v>
      </c>
      <c r="P235" s="17">
        <v>0</v>
      </c>
      <c r="Q235" s="118"/>
      <c r="R235" s="118"/>
      <c r="S235" s="100"/>
      <c r="T235" s="90"/>
      <c r="U235" s="80"/>
      <c r="V235" s="80"/>
      <c r="W235" s="80"/>
      <c r="X235" s="80"/>
    </row>
    <row r="236" spans="1:25" ht="96" customHeight="1" x14ac:dyDescent="0.3">
      <c r="B236" s="95"/>
      <c r="C236" s="95"/>
      <c r="D236" s="95"/>
      <c r="E236" s="110"/>
      <c r="F236" s="62" t="s">
        <v>14</v>
      </c>
      <c r="G236" s="17">
        <v>0</v>
      </c>
      <c r="H236" s="17">
        <v>0</v>
      </c>
      <c r="I236" s="17">
        <v>0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18"/>
      <c r="R236" s="118"/>
      <c r="S236" s="100"/>
      <c r="T236" s="90"/>
      <c r="U236" s="80"/>
      <c r="V236" s="80"/>
      <c r="W236" s="80"/>
      <c r="X236" s="80"/>
    </row>
    <row r="237" spans="1:25" ht="132" customHeight="1" x14ac:dyDescent="0.3">
      <c r="B237" s="95"/>
      <c r="C237" s="95"/>
      <c r="D237" s="95"/>
      <c r="E237" s="110"/>
      <c r="F237" s="62" t="s">
        <v>16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18"/>
      <c r="R237" s="118"/>
      <c r="S237" s="100"/>
      <c r="T237" s="90"/>
      <c r="U237" s="80"/>
      <c r="V237" s="80"/>
      <c r="W237" s="80"/>
      <c r="X237" s="80"/>
    </row>
    <row r="238" spans="1:25" ht="117" customHeight="1" x14ac:dyDescent="0.3">
      <c r="B238" s="95"/>
      <c r="C238" s="95"/>
      <c r="D238" s="95"/>
      <c r="E238" s="110"/>
      <c r="F238" s="62" t="s">
        <v>28</v>
      </c>
      <c r="G238" s="17">
        <v>0</v>
      </c>
      <c r="H238" s="17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18"/>
      <c r="R238" s="118"/>
      <c r="S238" s="100"/>
      <c r="T238" s="90"/>
      <c r="U238" s="80"/>
      <c r="V238" s="80"/>
      <c r="W238" s="80"/>
      <c r="X238" s="80"/>
    </row>
    <row r="239" spans="1:25" ht="137.25" x14ac:dyDescent="0.3">
      <c r="B239" s="95"/>
      <c r="C239" s="95"/>
      <c r="D239" s="95"/>
      <c r="E239" s="110"/>
      <c r="F239" s="62" t="s">
        <v>15</v>
      </c>
      <c r="G239" s="17">
        <v>0</v>
      </c>
      <c r="H239" s="17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18"/>
      <c r="R239" s="118"/>
      <c r="S239" s="100"/>
      <c r="T239" s="90"/>
      <c r="U239" s="80"/>
      <c r="V239" s="80"/>
      <c r="W239" s="80"/>
      <c r="X239" s="80"/>
    </row>
    <row r="240" spans="1:25" ht="93" customHeight="1" x14ac:dyDescent="0.3">
      <c r="B240" s="95"/>
      <c r="C240" s="95"/>
      <c r="D240" s="95"/>
      <c r="E240" s="110"/>
      <c r="F240" s="62" t="s">
        <v>17</v>
      </c>
      <c r="G240" s="17">
        <v>0</v>
      </c>
      <c r="H240" s="17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18"/>
      <c r="R240" s="118"/>
      <c r="S240" s="100"/>
      <c r="T240" s="90"/>
      <c r="U240" s="80"/>
      <c r="V240" s="80"/>
      <c r="W240" s="80"/>
      <c r="X240" s="80"/>
    </row>
    <row r="241" spans="2:24" ht="137.25" x14ac:dyDescent="0.3">
      <c r="B241" s="95"/>
      <c r="C241" s="111"/>
      <c r="D241" s="95"/>
      <c r="E241" s="110"/>
      <c r="F241" s="62" t="s">
        <v>18</v>
      </c>
      <c r="G241" s="17">
        <v>0</v>
      </c>
      <c r="H241" s="17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18"/>
      <c r="R241" s="118"/>
      <c r="S241" s="100"/>
      <c r="T241" s="90"/>
      <c r="U241" s="80"/>
      <c r="V241" s="80"/>
      <c r="W241" s="80"/>
      <c r="X241" s="80"/>
    </row>
    <row r="242" spans="2:24" ht="45.75" x14ac:dyDescent="0.3">
      <c r="B242" s="94"/>
      <c r="C242" s="94" t="s">
        <v>82</v>
      </c>
      <c r="D242" s="94">
        <v>502</v>
      </c>
      <c r="E242" s="109" t="s">
        <v>185</v>
      </c>
      <c r="F242" s="62" t="s">
        <v>4</v>
      </c>
      <c r="G242" s="17">
        <v>3183090.49</v>
      </c>
      <c r="H242" s="17">
        <v>0</v>
      </c>
      <c r="I242" s="17">
        <v>3183090.49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18"/>
      <c r="R242" s="118"/>
      <c r="S242" s="100"/>
      <c r="T242" s="90"/>
      <c r="U242" s="80"/>
      <c r="V242" s="80"/>
      <c r="W242" s="80"/>
      <c r="X242" s="80"/>
    </row>
    <row r="243" spans="2:24" ht="183" x14ac:dyDescent="0.3">
      <c r="B243" s="95"/>
      <c r="C243" s="95"/>
      <c r="D243" s="95"/>
      <c r="E243" s="110"/>
      <c r="F243" s="62" t="s">
        <v>13</v>
      </c>
      <c r="G243" s="17">
        <v>3183090.49</v>
      </c>
      <c r="H243" s="17">
        <v>0</v>
      </c>
      <c r="I243" s="17">
        <v>3183090.49</v>
      </c>
      <c r="J243" s="17">
        <v>0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18"/>
      <c r="R243" s="118"/>
      <c r="S243" s="100"/>
      <c r="T243" s="90"/>
      <c r="U243" s="80"/>
      <c r="V243" s="80"/>
      <c r="W243" s="80"/>
      <c r="X243" s="80"/>
    </row>
    <row r="244" spans="2:24" ht="137.25" x14ac:dyDescent="0.3">
      <c r="B244" s="95"/>
      <c r="C244" s="95"/>
      <c r="D244" s="95"/>
      <c r="E244" s="110"/>
      <c r="F244" s="62" t="s">
        <v>14</v>
      </c>
      <c r="G244" s="17">
        <v>0</v>
      </c>
      <c r="H244" s="17">
        <v>0</v>
      </c>
      <c r="I244" s="17">
        <v>0</v>
      </c>
      <c r="J244" s="17">
        <v>0</v>
      </c>
      <c r="K244" s="17">
        <v>0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18"/>
      <c r="R244" s="118"/>
      <c r="S244" s="100"/>
      <c r="T244" s="90"/>
      <c r="U244" s="80"/>
      <c r="V244" s="80"/>
      <c r="W244" s="80"/>
      <c r="X244" s="80"/>
    </row>
    <row r="245" spans="2:24" ht="93" customHeight="1" x14ac:dyDescent="0.3">
      <c r="B245" s="95"/>
      <c r="C245" s="95"/>
      <c r="D245" s="95"/>
      <c r="E245" s="110"/>
      <c r="F245" s="62" t="s">
        <v>16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18"/>
      <c r="R245" s="118"/>
      <c r="S245" s="100"/>
      <c r="T245" s="90"/>
      <c r="U245" s="80"/>
      <c r="V245" s="80"/>
      <c r="W245" s="80"/>
      <c r="X245" s="80"/>
    </row>
    <row r="246" spans="2:24" ht="133.5" customHeight="1" x14ac:dyDescent="0.3">
      <c r="B246" s="95"/>
      <c r="C246" s="95"/>
      <c r="D246" s="95"/>
      <c r="E246" s="110"/>
      <c r="F246" s="62" t="s">
        <v>28</v>
      </c>
      <c r="G246" s="17">
        <v>0</v>
      </c>
      <c r="H246" s="17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18"/>
      <c r="R246" s="118"/>
      <c r="S246" s="100"/>
      <c r="T246" s="90"/>
      <c r="U246" s="80"/>
      <c r="V246" s="80"/>
      <c r="W246" s="80"/>
      <c r="X246" s="80"/>
    </row>
    <row r="247" spans="2:24" ht="123" customHeight="1" x14ac:dyDescent="0.3">
      <c r="B247" s="95"/>
      <c r="C247" s="95"/>
      <c r="D247" s="95"/>
      <c r="E247" s="110"/>
      <c r="F247" s="62" t="s">
        <v>15</v>
      </c>
      <c r="G247" s="17">
        <v>0</v>
      </c>
      <c r="H247" s="17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18"/>
      <c r="R247" s="118"/>
      <c r="S247" s="100"/>
      <c r="T247" s="90"/>
      <c r="U247" s="80"/>
      <c r="V247" s="80"/>
      <c r="W247" s="80"/>
      <c r="X247" s="80"/>
    </row>
    <row r="248" spans="2:24" ht="93" customHeight="1" x14ac:dyDescent="0.3">
      <c r="B248" s="95"/>
      <c r="C248" s="95"/>
      <c r="D248" s="95"/>
      <c r="E248" s="110"/>
      <c r="F248" s="62" t="s">
        <v>17</v>
      </c>
      <c r="G248" s="17">
        <v>0</v>
      </c>
      <c r="H248" s="17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18"/>
      <c r="R248" s="118"/>
      <c r="S248" s="100"/>
      <c r="T248" s="90"/>
      <c r="U248" s="80"/>
      <c r="V248" s="80"/>
      <c r="W248" s="80"/>
      <c r="X248" s="80"/>
    </row>
    <row r="249" spans="2:24" ht="137.25" x14ac:dyDescent="0.3">
      <c r="B249" s="95"/>
      <c r="C249" s="111"/>
      <c r="D249" s="95"/>
      <c r="E249" s="110"/>
      <c r="F249" s="62" t="s">
        <v>18</v>
      </c>
      <c r="G249" s="17">
        <v>0</v>
      </c>
      <c r="H249" s="17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18"/>
      <c r="R249" s="118"/>
      <c r="S249" s="100"/>
      <c r="T249" s="90"/>
      <c r="U249" s="80"/>
      <c r="V249" s="80"/>
      <c r="W249" s="80"/>
      <c r="X249" s="80"/>
    </row>
    <row r="250" spans="2:24" ht="45.75" x14ac:dyDescent="0.3">
      <c r="B250" s="94"/>
      <c r="C250" s="94" t="s">
        <v>83</v>
      </c>
      <c r="D250" s="94">
        <v>502</v>
      </c>
      <c r="E250" s="109" t="s">
        <v>186</v>
      </c>
      <c r="F250" s="62" t="s">
        <v>4</v>
      </c>
      <c r="G250" s="17">
        <v>589786</v>
      </c>
      <c r="H250" s="17">
        <v>0</v>
      </c>
      <c r="I250" s="17">
        <v>589786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18"/>
      <c r="R250" s="118"/>
      <c r="S250" s="100"/>
      <c r="T250" s="90"/>
      <c r="U250" s="80"/>
      <c r="V250" s="80"/>
      <c r="W250" s="80"/>
      <c r="X250" s="80"/>
    </row>
    <row r="251" spans="2:24" ht="183" x14ac:dyDescent="0.3">
      <c r="B251" s="95"/>
      <c r="C251" s="95"/>
      <c r="D251" s="95"/>
      <c r="E251" s="110"/>
      <c r="F251" s="62" t="s">
        <v>13</v>
      </c>
      <c r="G251" s="17">
        <v>589786</v>
      </c>
      <c r="H251" s="17">
        <v>0</v>
      </c>
      <c r="I251" s="17">
        <v>589786</v>
      </c>
      <c r="J251" s="17">
        <v>0</v>
      </c>
      <c r="K251" s="17">
        <v>0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18"/>
      <c r="R251" s="118"/>
      <c r="S251" s="100"/>
      <c r="T251" s="90"/>
      <c r="U251" s="80"/>
      <c r="V251" s="80"/>
      <c r="W251" s="80"/>
      <c r="X251" s="80"/>
    </row>
    <row r="252" spans="2:24" ht="137.25" x14ac:dyDescent="0.3">
      <c r="B252" s="95"/>
      <c r="C252" s="95"/>
      <c r="D252" s="95"/>
      <c r="E252" s="110"/>
      <c r="F252" s="62" t="s">
        <v>14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18"/>
      <c r="R252" s="118"/>
      <c r="S252" s="100"/>
      <c r="T252" s="90"/>
      <c r="U252" s="80"/>
      <c r="V252" s="80"/>
      <c r="W252" s="80"/>
      <c r="X252" s="80"/>
    </row>
    <row r="253" spans="2:24" ht="93" customHeight="1" x14ac:dyDescent="0.3">
      <c r="B253" s="95"/>
      <c r="C253" s="95"/>
      <c r="D253" s="95"/>
      <c r="E253" s="110"/>
      <c r="F253" s="62" t="s">
        <v>16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18"/>
      <c r="R253" s="118"/>
      <c r="S253" s="100"/>
      <c r="T253" s="90"/>
      <c r="U253" s="80"/>
      <c r="V253" s="80"/>
      <c r="W253" s="80"/>
      <c r="X253" s="80"/>
    </row>
    <row r="254" spans="2:24" ht="125.25" customHeight="1" x14ac:dyDescent="0.3">
      <c r="B254" s="95"/>
      <c r="C254" s="95"/>
      <c r="D254" s="95"/>
      <c r="E254" s="110"/>
      <c r="F254" s="62" t="s">
        <v>28</v>
      </c>
      <c r="G254" s="17">
        <v>0</v>
      </c>
      <c r="H254" s="17">
        <v>0</v>
      </c>
      <c r="I254" s="16">
        <v>0</v>
      </c>
      <c r="J254" s="16">
        <v>0</v>
      </c>
      <c r="K254" s="16"/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18"/>
      <c r="R254" s="118"/>
      <c r="S254" s="100"/>
      <c r="T254" s="90"/>
      <c r="U254" s="80"/>
      <c r="V254" s="80"/>
      <c r="W254" s="80"/>
      <c r="X254" s="80"/>
    </row>
    <row r="255" spans="2:24" ht="137.25" x14ac:dyDescent="0.3">
      <c r="B255" s="95"/>
      <c r="C255" s="95"/>
      <c r="D255" s="95"/>
      <c r="E255" s="110"/>
      <c r="F255" s="62" t="s">
        <v>15</v>
      </c>
      <c r="G255" s="17">
        <v>0</v>
      </c>
      <c r="H255" s="17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18"/>
      <c r="R255" s="118"/>
      <c r="S255" s="100"/>
      <c r="T255" s="90"/>
      <c r="U255" s="80"/>
      <c r="V255" s="80"/>
      <c r="W255" s="80"/>
      <c r="X255" s="80"/>
    </row>
    <row r="256" spans="2:24" ht="210" customHeight="1" x14ac:dyDescent="0.3">
      <c r="B256" s="95"/>
      <c r="C256" s="95"/>
      <c r="D256" s="95"/>
      <c r="E256" s="110"/>
      <c r="F256" s="62" t="s">
        <v>17</v>
      </c>
      <c r="G256" s="17">
        <v>0</v>
      </c>
      <c r="H256" s="17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18"/>
      <c r="R256" s="118"/>
      <c r="S256" s="100"/>
      <c r="T256" s="90"/>
      <c r="U256" s="80"/>
      <c r="V256" s="80"/>
      <c r="W256" s="80"/>
      <c r="X256" s="80"/>
    </row>
    <row r="257" spans="2:24" ht="137.25" x14ac:dyDescent="0.3">
      <c r="B257" s="95"/>
      <c r="C257" s="111"/>
      <c r="D257" s="95"/>
      <c r="E257" s="110"/>
      <c r="F257" s="62" t="s">
        <v>18</v>
      </c>
      <c r="G257" s="17">
        <v>0</v>
      </c>
      <c r="H257" s="17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18"/>
      <c r="R257" s="118"/>
      <c r="S257" s="100"/>
      <c r="T257" s="90"/>
      <c r="U257" s="80"/>
      <c r="V257" s="80"/>
      <c r="W257" s="80"/>
      <c r="X257" s="80"/>
    </row>
    <row r="258" spans="2:24" ht="58.5" customHeight="1" x14ac:dyDescent="0.3">
      <c r="B258" s="94"/>
      <c r="C258" s="94" t="s">
        <v>84</v>
      </c>
      <c r="D258" s="94">
        <v>502</v>
      </c>
      <c r="E258" s="109" t="s">
        <v>187</v>
      </c>
      <c r="F258" s="62" t="s">
        <v>4</v>
      </c>
      <c r="G258" s="17">
        <v>45354560</v>
      </c>
      <c r="H258" s="17">
        <v>45354550</v>
      </c>
      <c r="I258" s="16">
        <v>45354560</v>
      </c>
      <c r="J258" s="16">
        <v>0</v>
      </c>
      <c r="K258" s="16">
        <v>45354550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18"/>
      <c r="R258" s="118"/>
      <c r="S258" s="100"/>
      <c r="T258" s="90"/>
      <c r="U258" s="80"/>
      <c r="V258" s="80"/>
      <c r="W258" s="80"/>
      <c r="X258" s="80"/>
    </row>
    <row r="259" spans="2:24" ht="102.75" customHeight="1" x14ac:dyDescent="0.3">
      <c r="B259" s="95"/>
      <c r="C259" s="95"/>
      <c r="D259" s="95"/>
      <c r="E259" s="110"/>
      <c r="F259" s="62" t="s">
        <v>13</v>
      </c>
      <c r="G259" s="17">
        <v>0</v>
      </c>
      <c r="H259" s="17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18"/>
      <c r="R259" s="118"/>
      <c r="S259" s="100"/>
      <c r="T259" s="90"/>
      <c r="U259" s="80"/>
      <c r="V259" s="80"/>
      <c r="W259" s="80"/>
      <c r="X259" s="80"/>
    </row>
    <row r="260" spans="2:24" ht="126" customHeight="1" x14ac:dyDescent="0.3">
      <c r="B260" s="95"/>
      <c r="C260" s="95"/>
      <c r="D260" s="95"/>
      <c r="E260" s="110"/>
      <c r="F260" s="62" t="s">
        <v>14</v>
      </c>
      <c r="G260" s="17">
        <v>43086832</v>
      </c>
      <c r="H260" s="17">
        <v>43086822.5</v>
      </c>
      <c r="I260" s="16">
        <v>43086832</v>
      </c>
      <c r="J260" s="16">
        <v>0</v>
      </c>
      <c r="K260" s="16">
        <v>43086822.5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18"/>
      <c r="R260" s="118"/>
      <c r="S260" s="100"/>
      <c r="T260" s="90"/>
      <c r="U260" s="80"/>
      <c r="V260" s="80"/>
      <c r="W260" s="80"/>
      <c r="X260" s="80"/>
    </row>
    <row r="261" spans="2:24" ht="163.5" customHeight="1" x14ac:dyDescent="0.3">
      <c r="B261" s="95"/>
      <c r="C261" s="95"/>
      <c r="D261" s="95"/>
      <c r="E261" s="110"/>
      <c r="F261" s="62" t="s">
        <v>16</v>
      </c>
      <c r="G261" s="17">
        <v>2267728</v>
      </c>
      <c r="H261" s="17">
        <v>2267727.5</v>
      </c>
      <c r="I261" s="16">
        <v>2267728</v>
      </c>
      <c r="J261" s="16">
        <v>0</v>
      </c>
      <c r="K261" s="16">
        <v>2267727.5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18"/>
      <c r="R261" s="118"/>
      <c r="S261" s="100"/>
      <c r="T261" s="90"/>
      <c r="U261" s="80"/>
      <c r="V261" s="80"/>
      <c r="W261" s="80"/>
      <c r="X261" s="80"/>
    </row>
    <row r="262" spans="2:24" ht="149.25" customHeight="1" x14ac:dyDescent="0.3">
      <c r="B262" s="95"/>
      <c r="C262" s="95"/>
      <c r="D262" s="95"/>
      <c r="E262" s="110"/>
      <c r="F262" s="62" t="s">
        <v>28</v>
      </c>
      <c r="G262" s="17">
        <v>0</v>
      </c>
      <c r="H262" s="17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18"/>
      <c r="R262" s="118"/>
      <c r="S262" s="100"/>
      <c r="T262" s="90"/>
      <c r="U262" s="80"/>
      <c r="V262" s="80"/>
      <c r="W262" s="80"/>
      <c r="X262" s="80"/>
    </row>
    <row r="263" spans="2:24" ht="94.5" customHeight="1" x14ac:dyDescent="0.3">
      <c r="B263" s="95"/>
      <c r="C263" s="95"/>
      <c r="D263" s="95"/>
      <c r="E263" s="110"/>
      <c r="F263" s="62" t="s">
        <v>15</v>
      </c>
      <c r="G263" s="17">
        <v>0</v>
      </c>
      <c r="H263" s="17">
        <v>0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18"/>
      <c r="R263" s="118"/>
      <c r="S263" s="100"/>
      <c r="T263" s="90"/>
      <c r="U263" s="80"/>
      <c r="V263" s="80"/>
      <c r="W263" s="80"/>
      <c r="X263" s="80"/>
    </row>
    <row r="264" spans="2:24" ht="201.75" customHeight="1" x14ac:dyDescent="0.3">
      <c r="B264" s="95"/>
      <c r="C264" s="95"/>
      <c r="D264" s="95"/>
      <c r="E264" s="110"/>
      <c r="F264" s="62" t="s">
        <v>17</v>
      </c>
      <c r="G264" s="17">
        <v>0</v>
      </c>
      <c r="H264" s="17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18"/>
      <c r="R264" s="118"/>
      <c r="S264" s="100"/>
      <c r="T264" s="90"/>
      <c r="U264" s="80"/>
      <c r="V264" s="80"/>
      <c r="W264" s="80"/>
      <c r="X264" s="80"/>
    </row>
    <row r="265" spans="2:24" ht="136.5" customHeight="1" x14ac:dyDescent="0.3">
      <c r="B265" s="111"/>
      <c r="C265" s="111"/>
      <c r="D265" s="111"/>
      <c r="E265" s="117"/>
      <c r="F265" s="62" t="s">
        <v>18</v>
      </c>
      <c r="G265" s="17">
        <v>0</v>
      </c>
      <c r="H265" s="17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18"/>
      <c r="R265" s="118"/>
      <c r="S265" s="100"/>
      <c r="T265" s="90"/>
      <c r="U265" s="80"/>
      <c r="V265" s="80"/>
      <c r="W265" s="80"/>
      <c r="X265" s="80"/>
    </row>
    <row r="266" spans="2:24" ht="77.25" customHeight="1" x14ac:dyDescent="0.3">
      <c r="B266" s="51"/>
      <c r="C266" s="94" t="s">
        <v>85</v>
      </c>
      <c r="D266" s="94">
        <v>502</v>
      </c>
      <c r="E266" s="109" t="s">
        <v>188</v>
      </c>
      <c r="F266" s="62" t="s">
        <v>4</v>
      </c>
      <c r="G266" s="16">
        <v>73648.320000000007</v>
      </c>
      <c r="H266" s="16">
        <v>73648.320000000007</v>
      </c>
      <c r="I266" s="20">
        <v>73648.320000000007</v>
      </c>
      <c r="J266" s="20">
        <v>0</v>
      </c>
      <c r="K266" s="20">
        <v>73648.320000000007</v>
      </c>
      <c r="L266" s="20">
        <v>0</v>
      </c>
      <c r="M266" s="16">
        <v>0</v>
      </c>
      <c r="N266" s="16">
        <v>0</v>
      </c>
      <c r="O266" s="16">
        <v>0</v>
      </c>
      <c r="P266" s="16">
        <v>0</v>
      </c>
      <c r="Q266" s="118"/>
      <c r="R266" s="118"/>
      <c r="S266" s="100"/>
      <c r="T266" s="90"/>
      <c r="U266" s="80"/>
      <c r="V266" s="80"/>
      <c r="W266" s="80"/>
      <c r="X266" s="80"/>
    </row>
    <row r="267" spans="2:24" ht="111.75" customHeight="1" x14ac:dyDescent="0.3">
      <c r="B267" s="51"/>
      <c r="C267" s="95"/>
      <c r="D267" s="95"/>
      <c r="E267" s="110"/>
      <c r="F267" s="62" t="s">
        <v>13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18"/>
      <c r="R267" s="118"/>
      <c r="S267" s="100"/>
      <c r="T267" s="90"/>
      <c r="U267" s="80"/>
      <c r="V267" s="80"/>
      <c r="W267" s="80"/>
      <c r="X267" s="80"/>
    </row>
    <row r="268" spans="2:24" ht="92.25" customHeight="1" x14ac:dyDescent="0.3">
      <c r="B268" s="51"/>
      <c r="C268" s="95"/>
      <c r="D268" s="95"/>
      <c r="E268" s="110"/>
      <c r="F268" s="62" t="s">
        <v>14</v>
      </c>
      <c r="G268" s="17">
        <v>0</v>
      </c>
      <c r="H268" s="17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18"/>
      <c r="R268" s="118"/>
      <c r="S268" s="100"/>
      <c r="T268" s="90"/>
      <c r="U268" s="80"/>
      <c r="V268" s="80"/>
      <c r="W268" s="80"/>
      <c r="X268" s="80"/>
    </row>
    <row r="269" spans="2:24" ht="201.75" customHeight="1" x14ac:dyDescent="0.3">
      <c r="B269" s="51"/>
      <c r="C269" s="95"/>
      <c r="D269" s="95"/>
      <c r="E269" s="110"/>
      <c r="F269" s="62" t="s">
        <v>16</v>
      </c>
      <c r="G269" s="17">
        <v>73648.320000000007</v>
      </c>
      <c r="H269" s="17">
        <v>73648.320000000007</v>
      </c>
      <c r="I269" s="16">
        <v>73648.320000000007</v>
      </c>
      <c r="J269" s="16">
        <v>0</v>
      </c>
      <c r="K269" s="16">
        <v>73648.320000000007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18"/>
      <c r="R269" s="118"/>
      <c r="S269" s="100"/>
      <c r="T269" s="90"/>
      <c r="U269" s="80"/>
      <c r="V269" s="80"/>
      <c r="W269" s="80"/>
      <c r="X269" s="80"/>
    </row>
    <row r="270" spans="2:24" ht="121.5" customHeight="1" x14ac:dyDescent="0.3">
      <c r="B270" s="51"/>
      <c r="C270" s="95"/>
      <c r="D270" s="95"/>
      <c r="E270" s="110"/>
      <c r="F270" s="62" t="s">
        <v>28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18"/>
      <c r="R270" s="118"/>
      <c r="S270" s="100"/>
      <c r="T270" s="90"/>
      <c r="U270" s="80"/>
      <c r="V270" s="80"/>
      <c r="W270" s="80"/>
      <c r="X270" s="80"/>
    </row>
    <row r="271" spans="2:24" ht="90.75" customHeight="1" x14ac:dyDescent="0.3">
      <c r="B271" s="51"/>
      <c r="C271" s="95"/>
      <c r="D271" s="95"/>
      <c r="E271" s="110"/>
      <c r="F271" s="62" t="s">
        <v>15</v>
      </c>
      <c r="G271" s="17">
        <v>0</v>
      </c>
      <c r="H271" s="17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18"/>
      <c r="R271" s="118"/>
      <c r="S271" s="100"/>
      <c r="T271" s="90"/>
      <c r="U271" s="80"/>
      <c r="V271" s="80"/>
      <c r="W271" s="80"/>
      <c r="X271" s="80"/>
    </row>
    <row r="272" spans="2:24" ht="101.25" customHeight="1" x14ac:dyDescent="0.3">
      <c r="B272" s="51"/>
      <c r="C272" s="95"/>
      <c r="D272" s="95"/>
      <c r="E272" s="110"/>
      <c r="F272" s="62" t="s">
        <v>17</v>
      </c>
      <c r="G272" s="17">
        <v>0</v>
      </c>
      <c r="H272" s="17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18"/>
      <c r="R272" s="118"/>
      <c r="S272" s="100"/>
      <c r="T272" s="90"/>
      <c r="U272" s="80"/>
      <c r="V272" s="80"/>
      <c r="W272" s="80"/>
      <c r="X272" s="80"/>
    </row>
    <row r="273" spans="2:24" ht="152.25" customHeight="1" x14ac:dyDescent="0.3">
      <c r="B273" s="51"/>
      <c r="C273" s="95"/>
      <c r="D273" s="95"/>
      <c r="E273" s="110"/>
      <c r="F273" s="62" t="s">
        <v>18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18"/>
      <c r="R273" s="118"/>
      <c r="S273" s="100"/>
      <c r="T273" s="90"/>
      <c r="U273" s="80"/>
      <c r="V273" s="80"/>
      <c r="W273" s="80"/>
      <c r="X273" s="80"/>
    </row>
    <row r="274" spans="2:24" ht="67.5" customHeight="1" x14ac:dyDescent="0.3">
      <c r="B274" s="50"/>
      <c r="C274" s="94" t="s">
        <v>86</v>
      </c>
      <c r="D274" s="94">
        <v>502</v>
      </c>
      <c r="E274" s="109" t="s">
        <v>188</v>
      </c>
      <c r="F274" s="62" t="s">
        <v>4</v>
      </c>
      <c r="G274" s="16">
        <v>210000</v>
      </c>
      <c r="H274" s="16">
        <v>210000</v>
      </c>
      <c r="I274" s="16">
        <v>210000</v>
      </c>
      <c r="J274" s="16">
        <v>0</v>
      </c>
      <c r="K274" s="16">
        <v>210000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18"/>
      <c r="R274" s="118"/>
      <c r="S274" s="100"/>
      <c r="T274" s="90"/>
      <c r="U274" s="80"/>
      <c r="V274" s="80"/>
      <c r="W274" s="80"/>
      <c r="X274" s="80"/>
    </row>
    <row r="275" spans="2:24" ht="147.75" customHeight="1" x14ac:dyDescent="0.3">
      <c r="B275" s="51"/>
      <c r="C275" s="95"/>
      <c r="D275" s="95"/>
      <c r="E275" s="110"/>
      <c r="F275" s="62" t="s">
        <v>13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18"/>
      <c r="R275" s="118"/>
      <c r="S275" s="100"/>
      <c r="T275" s="90"/>
      <c r="U275" s="80"/>
      <c r="V275" s="80"/>
      <c r="W275" s="80"/>
      <c r="X275" s="80"/>
    </row>
    <row r="276" spans="2:24" ht="125.25" customHeight="1" x14ac:dyDescent="0.3">
      <c r="B276" s="51"/>
      <c r="C276" s="95"/>
      <c r="D276" s="95"/>
      <c r="E276" s="110"/>
      <c r="F276" s="62" t="s">
        <v>14</v>
      </c>
      <c r="G276" s="17">
        <v>0</v>
      </c>
      <c r="H276" s="17">
        <v>0</v>
      </c>
      <c r="I276" s="16">
        <v>0</v>
      </c>
      <c r="J276" s="16">
        <v>0</v>
      </c>
      <c r="K276" s="16">
        <v>0</v>
      </c>
      <c r="L276" s="16"/>
      <c r="M276" s="16">
        <v>0</v>
      </c>
      <c r="N276" s="16">
        <v>0</v>
      </c>
      <c r="O276" s="16">
        <v>0</v>
      </c>
      <c r="P276" s="16">
        <v>0</v>
      </c>
      <c r="Q276" s="118"/>
      <c r="R276" s="118"/>
      <c r="S276" s="100"/>
      <c r="T276" s="90"/>
      <c r="U276" s="80"/>
      <c r="V276" s="80"/>
      <c r="W276" s="80"/>
      <c r="X276" s="80"/>
    </row>
    <row r="277" spans="2:24" ht="140.25" customHeight="1" x14ac:dyDescent="0.3">
      <c r="B277" s="51"/>
      <c r="C277" s="95"/>
      <c r="D277" s="95"/>
      <c r="E277" s="110"/>
      <c r="F277" s="62" t="s">
        <v>16</v>
      </c>
      <c r="G277" s="17">
        <v>210000</v>
      </c>
      <c r="H277" s="17">
        <v>210000</v>
      </c>
      <c r="I277" s="16">
        <v>210000</v>
      </c>
      <c r="J277" s="16">
        <v>0</v>
      </c>
      <c r="K277" s="16">
        <v>210000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18"/>
      <c r="R277" s="118"/>
      <c r="S277" s="100"/>
      <c r="T277" s="90"/>
      <c r="U277" s="80"/>
      <c r="V277" s="80"/>
      <c r="W277" s="80"/>
      <c r="X277" s="80"/>
    </row>
    <row r="278" spans="2:24" ht="147.75" customHeight="1" x14ac:dyDescent="0.3">
      <c r="B278" s="51"/>
      <c r="C278" s="95"/>
      <c r="D278" s="95"/>
      <c r="E278" s="110"/>
      <c r="F278" s="62" t="s">
        <v>28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18"/>
      <c r="R278" s="118"/>
      <c r="S278" s="100"/>
      <c r="T278" s="90"/>
      <c r="U278" s="80"/>
      <c r="V278" s="80"/>
      <c r="W278" s="80"/>
      <c r="X278" s="80"/>
    </row>
    <row r="279" spans="2:24" ht="122.25" customHeight="1" x14ac:dyDescent="0.3">
      <c r="B279" s="51"/>
      <c r="C279" s="95"/>
      <c r="D279" s="95"/>
      <c r="E279" s="110"/>
      <c r="F279" s="62" t="s">
        <v>15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18"/>
      <c r="R279" s="118"/>
      <c r="S279" s="100"/>
      <c r="T279" s="90"/>
      <c r="U279" s="80"/>
      <c r="V279" s="80"/>
      <c r="W279" s="80"/>
      <c r="X279" s="80"/>
    </row>
    <row r="280" spans="2:24" ht="101.25" customHeight="1" x14ac:dyDescent="0.3">
      <c r="B280" s="51"/>
      <c r="C280" s="95"/>
      <c r="D280" s="95"/>
      <c r="E280" s="110"/>
      <c r="F280" s="62" t="s">
        <v>17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18"/>
      <c r="R280" s="118"/>
      <c r="S280" s="100"/>
      <c r="T280" s="90"/>
      <c r="U280" s="80"/>
      <c r="V280" s="80"/>
      <c r="W280" s="80"/>
      <c r="X280" s="80"/>
    </row>
    <row r="281" spans="2:24" ht="132" customHeight="1" x14ac:dyDescent="0.3">
      <c r="B281" s="58"/>
      <c r="C281" s="111"/>
      <c r="D281" s="111"/>
      <c r="E281" s="117"/>
      <c r="F281" s="62" t="s">
        <v>18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19"/>
      <c r="R281" s="119"/>
      <c r="S281" s="101"/>
      <c r="T281" s="91"/>
      <c r="U281" s="81"/>
      <c r="V281" s="81"/>
      <c r="W281" s="81"/>
      <c r="X281" s="81"/>
    </row>
    <row r="282" spans="2:24" ht="42.75" customHeight="1" x14ac:dyDescent="0.3">
      <c r="B282" s="50"/>
      <c r="C282" s="94" t="s">
        <v>87</v>
      </c>
      <c r="D282" s="94">
        <v>502</v>
      </c>
      <c r="E282" s="109" t="s">
        <v>190</v>
      </c>
      <c r="F282" s="62" t="s">
        <v>4</v>
      </c>
      <c r="G282" s="16">
        <v>9412438.2899999991</v>
      </c>
      <c r="H282" s="16">
        <v>9412438.2899999991</v>
      </c>
      <c r="I282" s="16">
        <v>9412438.2899999991</v>
      </c>
      <c r="J282" s="16">
        <v>0</v>
      </c>
      <c r="K282" s="16">
        <v>9412438.2899999991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84" t="s">
        <v>108</v>
      </c>
      <c r="R282" s="84" t="s">
        <v>109</v>
      </c>
      <c r="S282" s="93">
        <v>8.4420000000000002</v>
      </c>
      <c r="T282" s="88">
        <v>8.8620000000000001</v>
      </c>
      <c r="U282" s="93">
        <v>8.4220000000000006</v>
      </c>
      <c r="V282" s="93">
        <v>8.8620000000000001</v>
      </c>
      <c r="W282" s="79">
        <v>0</v>
      </c>
      <c r="X282" s="79">
        <v>0</v>
      </c>
    </row>
    <row r="283" spans="2:24" ht="135" customHeight="1" x14ac:dyDescent="0.3">
      <c r="B283" s="51"/>
      <c r="C283" s="95"/>
      <c r="D283" s="95"/>
      <c r="E283" s="110"/>
      <c r="F283" s="62" t="s">
        <v>13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18"/>
      <c r="R283" s="118"/>
      <c r="S283" s="93"/>
      <c r="T283" s="88"/>
      <c r="U283" s="93"/>
      <c r="V283" s="93"/>
      <c r="W283" s="80"/>
      <c r="X283" s="80"/>
    </row>
    <row r="284" spans="2:24" ht="90" customHeight="1" x14ac:dyDescent="0.3">
      <c r="B284" s="51"/>
      <c r="C284" s="95"/>
      <c r="D284" s="95"/>
      <c r="E284" s="110"/>
      <c r="F284" s="62" t="s">
        <v>14</v>
      </c>
      <c r="G284" s="17">
        <v>8941816.3699999992</v>
      </c>
      <c r="H284" s="17">
        <v>8941816.3699999992</v>
      </c>
      <c r="I284" s="16">
        <v>8941816.3699999992</v>
      </c>
      <c r="J284" s="16">
        <v>0</v>
      </c>
      <c r="K284" s="16">
        <v>8941816.3699999992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18"/>
      <c r="R284" s="118"/>
      <c r="S284" s="93"/>
      <c r="T284" s="88"/>
      <c r="U284" s="93"/>
      <c r="V284" s="93"/>
      <c r="W284" s="80"/>
      <c r="X284" s="80"/>
    </row>
    <row r="285" spans="2:24" ht="129.75" customHeight="1" x14ac:dyDescent="0.3">
      <c r="B285" s="51"/>
      <c r="C285" s="95"/>
      <c r="D285" s="95"/>
      <c r="E285" s="110"/>
      <c r="F285" s="62" t="s">
        <v>16</v>
      </c>
      <c r="G285" s="17">
        <v>470621.92</v>
      </c>
      <c r="H285" s="17">
        <v>470621.92</v>
      </c>
      <c r="I285" s="16">
        <v>470621.92</v>
      </c>
      <c r="J285" s="16">
        <v>0</v>
      </c>
      <c r="K285" s="16">
        <v>470621.92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18"/>
      <c r="R285" s="118"/>
      <c r="S285" s="93"/>
      <c r="T285" s="88"/>
      <c r="U285" s="93"/>
      <c r="V285" s="93"/>
      <c r="W285" s="80"/>
      <c r="X285" s="80"/>
    </row>
    <row r="286" spans="2:24" ht="125.25" customHeight="1" x14ac:dyDescent="0.3">
      <c r="B286" s="51"/>
      <c r="C286" s="95"/>
      <c r="D286" s="95"/>
      <c r="E286" s="110"/>
      <c r="F286" s="62" t="s">
        <v>28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18"/>
      <c r="R286" s="118"/>
      <c r="S286" s="93"/>
      <c r="T286" s="88"/>
      <c r="U286" s="93"/>
      <c r="V286" s="93"/>
      <c r="W286" s="80"/>
      <c r="X286" s="80"/>
    </row>
    <row r="287" spans="2:24" ht="112.5" customHeight="1" x14ac:dyDescent="0.3">
      <c r="B287" s="51"/>
      <c r="C287" s="95"/>
      <c r="D287" s="95"/>
      <c r="E287" s="110"/>
      <c r="F287" s="62" t="s">
        <v>15</v>
      </c>
      <c r="G287" s="17">
        <v>0</v>
      </c>
      <c r="H287" s="17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18"/>
      <c r="R287" s="118"/>
      <c r="S287" s="93"/>
      <c r="T287" s="88"/>
      <c r="U287" s="93"/>
      <c r="V287" s="93"/>
      <c r="W287" s="80"/>
      <c r="X287" s="80"/>
    </row>
    <row r="288" spans="2:24" ht="182.25" customHeight="1" x14ac:dyDescent="0.3">
      <c r="B288" s="51"/>
      <c r="C288" s="95"/>
      <c r="D288" s="95"/>
      <c r="E288" s="110"/>
      <c r="F288" s="62" t="s">
        <v>17</v>
      </c>
      <c r="G288" s="17">
        <v>0</v>
      </c>
      <c r="H288" s="17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18"/>
      <c r="R288" s="118"/>
      <c r="S288" s="93"/>
      <c r="T288" s="88"/>
      <c r="U288" s="93"/>
      <c r="V288" s="93"/>
      <c r="W288" s="80"/>
      <c r="X288" s="80"/>
    </row>
    <row r="289" spans="2:24" ht="167.25" customHeight="1" x14ac:dyDescent="0.3">
      <c r="B289" s="58"/>
      <c r="C289" s="111"/>
      <c r="D289" s="111"/>
      <c r="E289" s="117"/>
      <c r="F289" s="62" t="s">
        <v>18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18"/>
      <c r="R289" s="118"/>
      <c r="S289" s="93"/>
      <c r="T289" s="88"/>
      <c r="U289" s="93"/>
      <c r="V289" s="93"/>
      <c r="W289" s="80"/>
      <c r="X289" s="80"/>
    </row>
    <row r="290" spans="2:24" ht="82.5" customHeight="1" x14ac:dyDescent="0.3">
      <c r="B290" s="51"/>
      <c r="C290" s="94" t="s">
        <v>88</v>
      </c>
      <c r="D290" s="84">
        <v>502</v>
      </c>
      <c r="E290" s="106" t="s">
        <v>189</v>
      </c>
      <c r="F290" s="62" t="s">
        <v>4</v>
      </c>
      <c r="G290" s="16">
        <v>43064.32</v>
      </c>
      <c r="H290" s="16">
        <v>43064.32</v>
      </c>
      <c r="I290" s="16">
        <v>43064.32</v>
      </c>
      <c r="J290" s="16">
        <v>0</v>
      </c>
      <c r="K290" s="16">
        <v>43064.32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18"/>
      <c r="R290" s="118"/>
      <c r="S290" s="93"/>
      <c r="T290" s="88"/>
      <c r="U290" s="93"/>
      <c r="V290" s="93"/>
      <c r="W290" s="80"/>
      <c r="X290" s="80"/>
    </row>
    <row r="291" spans="2:24" ht="157.5" customHeight="1" x14ac:dyDescent="0.3">
      <c r="B291" s="51"/>
      <c r="C291" s="95"/>
      <c r="D291" s="85"/>
      <c r="E291" s="107"/>
      <c r="F291" s="62" t="s">
        <v>13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18"/>
      <c r="R291" s="118"/>
      <c r="S291" s="93"/>
      <c r="T291" s="88"/>
      <c r="U291" s="93"/>
      <c r="V291" s="93"/>
      <c r="W291" s="80"/>
      <c r="X291" s="80"/>
    </row>
    <row r="292" spans="2:24" ht="114.75" customHeight="1" x14ac:dyDescent="0.3">
      <c r="B292" s="51"/>
      <c r="C292" s="95"/>
      <c r="D292" s="85"/>
      <c r="E292" s="107"/>
      <c r="F292" s="62" t="s">
        <v>14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18"/>
      <c r="R292" s="118"/>
      <c r="S292" s="93"/>
      <c r="T292" s="88"/>
      <c r="U292" s="93"/>
      <c r="V292" s="93"/>
      <c r="W292" s="80"/>
      <c r="X292" s="80"/>
    </row>
    <row r="293" spans="2:24" ht="99" customHeight="1" x14ac:dyDescent="0.3">
      <c r="B293" s="51"/>
      <c r="C293" s="95"/>
      <c r="D293" s="85"/>
      <c r="E293" s="107"/>
      <c r="F293" s="62" t="s">
        <v>16</v>
      </c>
      <c r="G293" s="16">
        <v>43064.32</v>
      </c>
      <c r="H293" s="16">
        <v>43064.32</v>
      </c>
      <c r="I293" s="16">
        <v>43064.32</v>
      </c>
      <c r="J293" s="16">
        <v>0</v>
      </c>
      <c r="K293" s="16">
        <v>43064.32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18"/>
      <c r="R293" s="118"/>
      <c r="S293" s="93"/>
      <c r="T293" s="88"/>
      <c r="U293" s="93"/>
      <c r="V293" s="93"/>
      <c r="W293" s="80"/>
      <c r="X293" s="80"/>
    </row>
    <row r="294" spans="2:24" ht="121.5" customHeight="1" x14ac:dyDescent="0.3">
      <c r="B294" s="51"/>
      <c r="C294" s="95"/>
      <c r="D294" s="85"/>
      <c r="E294" s="107"/>
      <c r="F294" s="62" t="s">
        <v>58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18"/>
      <c r="R294" s="118"/>
      <c r="S294" s="93"/>
      <c r="T294" s="88"/>
      <c r="U294" s="93"/>
      <c r="V294" s="93"/>
      <c r="W294" s="80"/>
      <c r="X294" s="80"/>
    </row>
    <row r="295" spans="2:24" ht="125.25" customHeight="1" x14ac:dyDescent="0.3">
      <c r="B295" s="51"/>
      <c r="C295" s="95"/>
      <c r="D295" s="85"/>
      <c r="E295" s="107"/>
      <c r="F295" s="62" t="s">
        <v>15</v>
      </c>
      <c r="G295" s="16">
        <v>0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18"/>
      <c r="R295" s="118"/>
      <c r="S295" s="93"/>
      <c r="T295" s="88"/>
      <c r="U295" s="93"/>
      <c r="V295" s="93"/>
      <c r="W295" s="80"/>
      <c r="X295" s="80"/>
    </row>
    <row r="296" spans="2:24" ht="192" customHeight="1" x14ac:dyDescent="0.3">
      <c r="B296" s="51"/>
      <c r="C296" s="95"/>
      <c r="D296" s="85"/>
      <c r="E296" s="107"/>
      <c r="F296" s="62" t="s">
        <v>17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18"/>
      <c r="R296" s="118"/>
      <c r="S296" s="93"/>
      <c r="T296" s="88"/>
      <c r="U296" s="93"/>
      <c r="V296" s="93"/>
      <c r="W296" s="80"/>
      <c r="X296" s="80"/>
    </row>
    <row r="297" spans="2:24" ht="140.25" customHeight="1" x14ac:dyDescent="0.3">
      <c r="B297" s="51"/>
      <c r="C297" s="111"/>
      <c r="D297" s="105"/>
      <c r="E297" s="108"/>
      <c r="F297" s="62" t="s">
        <v>18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18"/>
      <c r="R297" s="118"/>
      <c r="S297" s="93"/>
      <c r="T297" s="88"/>
      <c r="U297" s="93"/>
      <c r="V297" s="93"/>
      <c r="W297" s="80"/>
      <c r="X297" s="80"/>
    </row>
    <row r="298" spans="2:24" ht="82.5" customHeight="1" x14ac:dyDescent="0.3">
      <c r="B298" s="51"/>
      <c r="C298" s="94" t="s">
        <v>89</v>
      </c>
      <c r="D298" s="84">
        <v>502</v>
      </c>
      <c r="E298" s="106" t="s">
        <v>191</v>
      </c>
      <c r="F298" s="62" t="s">
        <v>4</v>
      </c>
      <c r="G298" s="16">
        <v>3938538.51</v>
      </c>
      <c r="H298" s="16">
        <v>3443330.26</v>
      </c>
      <c r="I298" s="16">
        <v>3938538.51</v>
      </c>
      <c r="J298" s="16">
        <v>0</v>
      </c>
      <c r="K298" s="16">
        <v>3443330.26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18"/>
      <c r="R298" s="118"/>
      <c r="S298" s="93"/>
      <c r="T298" s="88"/>
      <c r="U298" s="93"/>
      <c r="V298" s="93"/>
      <c r="W298" s="80"/>
      <c r="X298" s="80"/>
    </row>
    <row r="299" spans="2:24" ht="144.75" customHeight="1" x14ac:dyDescent="0.3">
      <c r="B299" s="51"/>
      <c r="C299" s="95"/>
      <c r="D299" s="85"/>
      <c r="E299" s="107"/>
      <c r="F299" s="62" t="s">
        <v>13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18"/>
      <c r="R299" s="118"/>
      <c r="S299" s="93"/>
      <c r="T299" s="88"/>
      <c r="U299" s="93"/>
      <c r="V299" s="93"/>
      <c r="W299" s="80"/>
      <c r="X299" s="80"/>
    </row>
    <row r="300" spans="2:24" ht="122.25" customHeight="1" x14ac:dyDescent="0.3">
      <c r="B300" s="51"/>
      <c r="C300" s="95"/>
      <c r="D300" s="85"/>
      <c r="E300" s="107"/>
      <c r="F300" s="62" t="s">
        <v>14</v>
      </c>
      <c r="G300" s="16">
        <v>3741611.59</v>
      </c>
      <c r="H300" s="16">
        <v>3271163.74</v>
      </c>
      <c r="I300" s="16">
        <v>3741611.59</v>
      </c>
      <c r="J300" s="16">
        <v>0</v>
      </c>
      <c r="K300" s="16">
        <v>3271163.74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18"/>
      <c r="R300" s="118"/>
      <c r="S300" s="93"/>
      <c r="T300" s="88"/>
      <c r="U300" s="93"/>
      <c r="V300" s="93"/>
      <c r="W300" s="80"/>
      <c r="X300" s="80"/>
    </row>
    <row r="301" spans="2:24" ht="132.75" customHeight="1" x14ac:dyDescent="0.3">
      <c r="B301" s="51"/>
      <c r="C301" s="95"/>
      <c r="D301" s="85"/>
      <c r="E301" s="107"/>
      <c r="F301" s="62" t="s">
        <v>16</v>
      </c>
      <c r="G301" s="16">
        <v>196926.92</v>
      </c>
      <c r="H301" s="16">
        <v>172166.52</v>
      </c>
      <c r="I301" s="16">
        <v>196926.92</v>
      </c>
      <c r="J301" s="16">
        <v>0</v>
      </c>
      <c r="K301" s="16">
        <v>172166.52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18"/>
      <c r="R301" s="118"/>
      <c r="S301" s="93"/>
      <c r="T301" s="88"/>
      <c r="U301" s="93"/>
      <c r="V301" s="93"/>
      <c r="W301" s="80"/>
      <c r="X301" s="80"/>
    </row>
    <row r="302" spans="2:24" ht="129.75" customHeight="1" x14ac:dyDescent="0.3">
      <c r="B302" s="51"/>
      <c r="C302" s="95"/>
      <c r="D302" s="85"/>
      <c r="E302" s="107"/>
      <c r="F302" s="62" t="s">
        <v>58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18"/>
      <c r="R302" s="118"/>
      <c r="S302" s="93"/>
      <c r="T302" s="88"/>
      <c r="U302" s="93"/>
      <c r="V302" s="93"/>
      <c r="W302" s="80"/>
      <c r="X302" s="80"/>
    </row>
    <row r="303" spans="2:24" ht="110.25" customHeight="1" x14ac:dyDescent="0.3">
      <c r="B303" s="51"/>
      <c r="C303" s="95"/>
      <c r="D303" s="85"/>
      <c r="E303" s="107"/>
      <c r="F303" s="62" t="s">
        <v>15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18"/>
      <c r="R303" s="118"/>
      <c r="S303" s="93"/>
      <c r="T303" s="88"/>
      <c r="U303" s="93"/>
      <c r="V303" s="93"/>
      <c r="W303" s="80"/>
      <c r="X303" s="80"/>
    </row>
    <row r="304" spans="2:24" ht="125.25" customHeight="1" x14ac:dyDescent="0.3">
      <c r="B304" s="51"/>
      <c r="C304" s="95"/>
      <c r="D304" s="85"/>
      <c r="E304" s="107"/>
      <c r="F304" s="62" t="s">
        <v>17</v>
      </c>
      <c r="G304" s="16">
        <v>0</v>
      </c>
      <c r="H304" s="16">
        <v>0</v>
      </c>
      <c r="I304" s="16"/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18"/>
      <c r="R304" s="118"/>
      <c r="S304" s="93"/>
      <c r="T304" s="88"/>
      <c r="U304" s="93"/>
      <c r="V304" s="93"/>
      <c r="W304" s="80"/>
      <c r="X304" s="80"/>
    </row>
    <row r="305" spans="2:24" ht="157.5" customHeight="1" x14ac:dyDescent="0.3">
      <c r="B305" s="51"/>
      <c r="C305" s="111"/>
      <c r="D305" s="105"/>
      <c r="E305" s="108"/>
      <c r="F305" s="62" t="s">
        <v>18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18"/>
      <c r="R305" s="118"/>
      <c r="S305" s="93"/>
      <c r="T305" s="88"/>
      <c r="U305" s="93"/>
      <c r="V305" s="93"/>
      <c r="W305" s="80"/>
      <c r="X305" s="80"/>
    </row>
    <row r="306" spans="2:24" ht="82.5" customHeight="1" x14ac:dyDescent="0.3">
      <c r="B306" s="51"/>
      <c r="C306" s="94" t="s">
        <v>90</v>
      </c>
      <c r="D306" s="94">
        <v>502</v>
      </c>
      <c r="E306" s="109" t="s">
        <v>192</v>
      </c>
      <c r="F306" s="62" t="s">
        <v>4</v>
      </c>
      <c r="G306" s="17">
        <v>49400</v>
      </c>
      <c r="H306" s="17">
        <v>49400</v>
      </c>
      <c r="I306" s="16">
        <v>49400</v>
      </c>
      <c r="J306" s="16">
        <v>0</v>
      </c>
      <c r="K306" s="16">
        <v>49400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18"/>
      <c r="R306" s="118"/>
      <c r="S306" s="93"/>
      <c r="T306" s="88"/>
      <c r="U306" s="93"/>
      <c r="V306" s="93"/>
      <c r="W306" s="80"/>
      <c r="X306" s="80"/>
    </row>
    <row r="307" spans="2:24" ht="162.75" customHeight="1" x14ac:dyDescent="0.3">
      <c r="B307" s="51"/>
      <c r="C307" s="95"/>
      <c r="D307" s="95"/>
      <c r="E307" s="110"/>
      <c r="F307" s="62" t="s">
        <v>13</v>
      </c>
      <c r="G307" s="17">
        <v>0</v>
      </c>
      <c r="H307" s="17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18"/>
      <c r="R307" s="118"/>
      <c r="S307" s="93"/>
      <c r="T307" s="88"/>
      <c r="U307" s="93"/>
      <c r="V307" s="93"/>
      <c r="W307" s="80"/>
      <c r="X307" s="80"/>
    </row>
    <row r="308" spans="2:24" ht="120" customHeight="1" x14ac:dyDescent="0.3">
      <c r="B308" s="51"/>
      <c r="C308" s="95"/>
      <c r="D308" s="95"/>
      <c r="E308" s="110"/>
      <c r="F308" s="62" t="s">
        <v>14</v>
      </c>
      <c r="G308" s="17">
        <v>0</v>
      </c>
      <c r="H308" s="17">
        <v>0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18"/>
      <c r="R308" s="118"/>
      <c r="S308" s="93"/>
      <c r="T308" s="88"/>
      <c r="U308" s="93"/>
      <c r="V308" s="93"/>
      <c r="W308" s="80"/>
      <c r="X308" s="80"/>
    </row>
    <row r="309" spans="2:24" ht="144" customHeight="1" x14ac:dyDescent="0.3">
      <c r="B309" s="51"/>
      <c r="C309" s="95"/>
      <c r="D309" s="95"/>
      <c r="E309" s="110"/>
      <c r="F309" s="62" t="s">
        <v>16</v>
      </c>
      <c r="G309" s="17">
        <v>49400</v>
      </c>
      <c r="H309" s="17">
        <v>49400</v>
      </c>
      <c r="I309" s="16">
        <v>49400</v>
      </c>
      <c r="J309" s="16">
        <v>0</v>
      </c>
      <c r="K309" s="16">
        <v>49400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18"/>
      <c r="R309" s="118"/>
      <c r="S309" s="93"/>
      <c r="T309" s="88"/>
      <c r="U309" s="93"/>
      <c r="V309" s="93"/>
      <c r="W309" s="80"/>
      <c r="X309" s="80"/>
    </row>
    <row r="310" spans="2:24" ht="127.5" customHeight="1" x14ac:dyDescent="0.3">
      <c r="B310" s="51"/>
      <c r="C310" s="95"/>
      <c r="D310" s="95"/>
      <c r="E310" s="110"/>
      <c r="F310" s="62" t="s">
        <v>28</v>
      </c>
      <c r="G310" s="17">
        <v>0</v>
      </c>
      <c r="H310" s="17"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18"/>
      <c r="R310" s="118"/>
      <c r="S310" s="93"/>
      <c r="T310" s="88"/>
      <c r="U310" s="93"/>
      <c r="V310" s="93"/>
      <c r="W310" s="80"/>
      <c r="X310" s="80"/>
    </row>
    <row r="311" spans="2:24" ht="129.75" customHeight="1" x14ac:dyDescent="0.3">
      <c r="B311" s="51"/>
      <c r="C311" s="95"/>
      <c r="D311" s="95"/>
      <c r="E311" s="110"/>
      <c r="F311" s="62" t="s">
        <v>15</v>
      </c>
      <c r="G311" s="17">
        <v>0</v>
      </c>
      <c r="H311" s="17">
        <v>0</v>
      </c>
      <c r="I311" s="16">
        <v>0</v>
      </c>
      <c r="J311" s="16"/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18"/>
      <c r="R311" s="118"/>
      <c r="S311" s="93"/>
      <c r="T311" s="88"/>
      <c r="U311" s="93"/>
      <c r="V311" s="93"/>
      <c r="W311" s="80"/>
      <c r="X311" s="80"/>
    </row>
    <row r="312" spans="2:24" ht="171" customHeight="1" x14ac:dyDescent="0.3">
      <c r="B312" s="51"/>
      <c r="C312" s="95"/>
      <c r="D312" s="95"/>
      <c r="E312" s="110"/>
      <c r="F312" s="62" t="s">
        <v>17</v>
      </c>
      <c r="G312" s="17">
        <v>0</v>
      </c>
      <c r="H312" s="17">
        <v>0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18"/>
      <c r="R312" s="118"/>
      <c r="S312" s="93"/>
      <c r="T312" s="88"/>
      <c r="U312" s="93"/>
      <c r="V312" s="93"/>
      <c r="W312" s="80"/>
      <c r="X312" s="80"/>
    </row>
    <row r="313" spans="2:24" ht="147.75" customHeight="1" x14ac:dyDescent="0.3">
      <c r="B313" s="51"/>
      <c r="C313" s="111"/>
      <c r="D313" s="111"/>
      <c r="E313" s="117"/>
      <c r="F313" s="62" t="s">
        <v>18</v>
      </c>
      <c r="G313" s="17">
        <v>0</v>
      </c>
      <c r="H313" s="17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18"/>
      <c r="R313" s="118"/>
      <c r="S313" s="93"/>
      <c r="T313" s="88"/>
      <c r="U313" s="93"/>
      <c r="V313" s="93"/>
      <c r="W313" s="80"/>
      <c r="X313" s="80"/>
    </row>
    <row r="314" spans="2:24" ht="44.25" customHeight="1" x14ac:dyDescent="0.3">
      <c r="B314" s="51"/>
      <c r="C314" s="94" t="s">
        <v>91</v>
      </c>
      <c r="D314" s="94">
        <v>502</v>
      </c>
      <c r="E314" s="109" t="s">
        <v>185</v>
      </c>
      <c r="F314" s="62" t="s">
        <v>4</v>
      </c>
      <c r="G314" s="17">
        <v>619373.62</v>
      </c>
      <c r="H314" s="17">
        <v>551242.48</v>
      </c>
      <c r="I314" s="16">
        <v>619373.62</v>
      </c>
      <c r="J314" s="16">
        <v>0</v>
      </c>
      <c r="K314" s="16">
        <v>551242.48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18"/>
      <c r="R314" s="118"/>
      <c r="S314" s="93"/>
      <c r="T314" s="88"/>
      <c r="U314" s="93"/>
      <c r="V314" s="93"/>
      <c r="W314" s="80"/>
      <c r="X314" s="80"/>
    </row>
    <row r="315" spans="2:24" ht="157.5" customHeight="1" x14ac:dyDescent="0.3">
      <c r="B315" s="51"/>
      <c r="C315" s="95"/>
      <c r="D315" s="95"/>
      <c r="E315" s="110"/>
      <c r="F315" s="62" t="s">
        <v>13</v>
      </c>
      <c r="G315" s="17">
        <v>619373.62</v>
      </c>
      <c r="H315" s="17">
        <v>551242.48</v>
      </c>
      <c r="I315" s="16">
        <v>619373.62</v>
      </c>
      <c r="J315" s="16">
        <v>0</v>
      </c>
      <c r="K315" s="16">
        <v>551242.48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18"/>
      <c r="R315" s="118"/>
      <c r="S315" s="93"/>
      <c r="T315" s="88"/>
      <c r="U315" s="93"/>
      <c r="V315" s="93"/>
      <c r="W315" s="80"/>
      <c r="X315" s="80"/>
    </row>
    <row r="316" spans="2:24" ht="90" customHeight="1" x14ac:dyDescent="0.3">
      <c r="B316" s="51"/>
      <c r="C316" s="95"/>
      <c r="D316" s="95"/>
      <c r="E316" s="110"/>
      <c r="F316" s="62" t="s">
        <v>14</v>
      </c>
      <c r="G316" s="17">
        <v>0</v>
      </c>
      <c r="H316" s="17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18"/>
      <c r="R316" s="118"/>
      <c r="S316" s="93"/>
      <c r="T316" s="88"/>
      <c r="U316" s="93"/>
      <c r="V316" s="93"/>
      <c r="W316" s="80"/>
      <c r="X316" s="80"/>
    </row>
    <row r="317" spans="2:24" ht="189" customHeight="1" x14ac:dyDescent="0.3">
      <c r="B317" s="51"/>
      <c r="C317" s="95"/>
      <c r="D317" s="95"/>
      <c r="E317" s="110"/>
      <c r="F317" s="62" t="s">
        <v>16</v>
      </c>
      <c r="G317" s="17">
        <v>0</v>
      </c>
      <c r="H317" s="17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18"/>
      <c r="R317" s="118"/>
      <c r="S317" s="93"/>
      <c r="T317" s="88"/>
      <c r="U317" s="93"/>
      <c r="V317" s="93"/>
      <c r="W317" s="80"/>
      <c r="X317" s="80"/>
    </row>
    <row r="318" spans="2:24" ht="127.5" customHeight="1" x14ac:dyDescent="0.3">
      <c r="B318" s="51"/>
      <c r="C318" s="95"/>
      <c r="D318" s="95"/>
      <c r="E318" s="110"/>
      <c r="F318" s="62" t="s">
        <v>28</v>
      </c>
      <c r="G318" s="17">
        <v>0</v>
      </c>
      <c r="H318" s="17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18"/>
      <c r="R318" s="118"/>
      <c r="S318" s="93"/>
      <c r="T318" s="88"/>
      <c r="U318" s="93"/>
      <c r="V318" s="93"/>
      <c r="W318" s="80"/>
      <c r="X318" s="80"/>
    </row>
    <row r="319" spans="2:24" ht="126.75" customHeight="1" x14ac:dyDescent="0.3">
      <c r="B319" s="51"/>
      <c r="C319" s="95"/>
      <c r="D319" s="95"/>
      <c r="E319" s="110"/>
      <c r="F319" s="62" t="s">
        <v>15</v>
      </c>
      <c r="G319" s="17">
        <v>0</v>
      </c>
      <c r="H319" s="17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18"/>
      <c r="R319" s="118"/>
      <c r="S319" s="93"/>
      <c r="T319" s="88"/>
      <c r="U319" s="93"/>
      <c r="V319" s="93"/>
      <c r="W319" s="80"/>
      <c r="X319" s="80"/>
    </row>
    <row r="320" spans="2:24" ht="129.75" customHeight="1" x14ac:dyDescent="0.3">
      <c r="B320" s="51"/>
      <c r="C320" s="95"/>
      <c r="D320" s="95"/>
      <c r="E320" s="110"/>
      <c r="F320" s="62" t="s">
        <v>17</v>
      </c>
      <c r="G320" s="17">
        <v>0</v>
      </c>
      <c r="H320" s="17">
        <v>0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18"/>
      <c r="R320" s="118"/>
      <c r="S320" s="93"/>
      <c r="T320" s="88"/>
      <c r="U320" s="93"/>
      <c r="V320" s="93"/>
      <c r="W320" s="80"/>
      <c r="X320" s="80"/>
    </row>
    <row r="321" spans="2:24" ht="178.5" customHeight="1" x14ac:dyDescent="0.3">
      <c r="B321" s="51"/>
      <c r="C321" s="111"/>
      <c r="D321" s="111"/>
      <c r="E321" s="117"/>
      <c r="F321" s="62" t="s">
        <v>18</v>
      </c>
      <c r="G321" s="17">
        <v>0</v>
      </c>
      <c r="H321" s="17">
        <v>0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19"/>
      <c r="R321" s="119"/>
      <c r="S321" s="93"/>
      <c r="T321" s="88"/>
      <c r="U321" s="93"/>
      <c r="V321" s="93"/>
      <c r="W321" s="81"/>
      <c r="X321" s="81"/>
    </row>
    <row r="322" spans="2:24" ht="178.5" customHeight="1" x14ac:dyDescent="0.3">
      <c r="B322" s="51"/>
      <c r="C322" s="94" t="s">
        <v>143</v>
      </c>
      <c r="D322" s="94">
        <v>502</v>
      </c>
      <c r="E322" s="106" t="s">
        <v>193</v>
      </c>
      <c r="F322" s="62" t="s">
        <v>4</v>
      </c>
      <c r="G322" s="16">
        <v>28235139.949999999</v>
      </c>
      <c r="H322" s="16">
        <v>27483786.780000001</v>
      </c>
      <c r="I322" s="16">
        <v>0</v>
      </c>
      <c r="J322" s="16">
        <v>0</v>
      </c>
      <c r="K322" s="16">
        <v>0</v>
      </c>
      <c r="L322" s="16">
        <v>0</v>
      </c>
      <c r="M322" s="16">
        <v>28235139.949999999</v>
      </c>
      <c r="N322" s="16">
        <v>0</v>
      </c>
      <c r="O322" s="16">
        <v>27483786.780000001</v>
      </c>
      <c r="P322" s="16">
        <v>0</v>
      </c>
      <c r="Q322" s="114" t="s">
        <v>107</v>
      </c>
      <c r="R322" s="60" t="s">
        <v>96</v>
      </c>
      <c r="S322" s="79">
        <v>10.299999999999999</v>
      </c>
      <c r="T322" s="84">
        <v>13.021000000000001</v>
      </c>
      <c r="U322" s="79">
        <v>8.6999999999999993</v>
      </c>
      <c r="V322" s="79">
        <v>8.7889999999999997</v>
      </c>
      <c r="W322" s="79">
        <v>1.6</v>
      </c>
      <c r="X322" s="79">
        <v>4.2320000000000002</v>
      </c>
    </row>
    <row r="323" spans="2:24" ht="178.5" customHeight="1" x14ac:dyDescent="0.3">
      <c r="B323" s="51"/>
      <c r="C323" s="95"/>
      <c r="D323" s="95"/>
      <c r="E323" s="107"/>
      <c r="F323" s="62" t="s">
        <v>13</v>
      </c>
      <c r="G323" s="16">
        <v>0</v>
      </c>
      <c r="H323" s="16">
        <v>0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15"/>
      <c r="R323" s="60"/>
      <c r="S323" s="80"/>
      <c r="T323" s="85"/>
      <c r="U323" s="80"/>
      <c r="V323" s="80"/>
      <c r="W323" s="80"/>
      <c r="X323" s="80"/>
    </row>
    <row r="324" spans="2:24" ht="178.5" customHeight="1" x14ac:dyDescent="0.3">
      <c r="B324" s="51"/>
      <c r="C324" s="95"/>
      <c r="D324" s="95"/>
      <c r="E324" s="107"/>
      <c r="F324" s="62" t="s">
        <v>14</v>
      </c>
      <c r="G324" s="16">
        <v>27755141.780000001</v>
      </c>
      <c r="H324" s="16">
        <v>27016561.640000001</v>
      </c>
      <c r="I324" s="16">
        <v>0</v>
      </c>
      <c r="J324" s="16">
        <v>0</v>
      </c>
      <c r="K324" s="16">
        <v>0</v>
      </c>
      <c r="L324" s="16">
        <v>0</v>
      </c>
      <c r="M324" s="16">
        <v>27755141.780000001</v>
      </c>
      <c r="N324" s="16">
        <v>0</v>
      </c>
      <c r="O324" s="16">
        <v>27016561.640000001</v>
      </c>
      <c r="P324" s="16">
        <v>0</v>
      </c>
      <c r="Q324" s="115"/>
      <c r="R324" s="60"/>
      <c r="S324" s="80"/>
      <c r="T324" s="85"/>
      <c r="U324" s="80"/>
      <c r="V324" s="80"/>
      <c r="W324" s="80"/>
      <c r="X324" s="80"/>
    </row>
    <row r="325" spans="2:24" ht="178.5" customHeight="1" x14ac:dyDescent="0.3">
      <c r="B325" s="51"/>
      <c r="C325" s="95"/>
      <c r="D325" s="95"/>
      <c r="E325" s="107"/>
      <c r="F325" s="62" t="s">
        <v>16</v>
      </c>
      <c r="G325" s="16">
        <v>479998.17</v>
      </c>
      <c r="H325" s="16">
        <v>467225.14</v>
      </c>
      <c r="I325" s="16">
        <v>0</v>
      </c>
      <c r="J325" s="16">
        <v>0</v>
      </c>
      <c r="K325" s="16">
        <v>0</v>
      </c>
      <c r="L325" s="16">
        <v>0</v>
      </c>
      <c r="M325" s="16">
        <v>479998.17</v>
      </c>
      <c r="N325" s="16">
        <v>0</v>
      </c>
      <c r="O325" s="16">
        <v>467225.14</v>
      </c>
      <c r="P325" s="16">
        <v>0</v>
      </c>
      <c r="Q325" s="115"/>
      <c r="R325" s="60"/>
      <c r="S325" s="80"/>
      <c r="T325" s="85"/>
      <c r="U325" s="80"/>
      <c r="V325" s="80"/>
      <c r="W325" s="80"/>
      <c r="X325" s="80"/>
    </row>
    <row r="326" spans="2:24" ht="178.5" customHeight="1" x14ac:dyDescent="0.3">
      <c r="B326" s="51"/>
      <c r="C326" s="95"/>
      <c r="D326" s="95"/>
      <c r="E326" s="107"/>
      <c r="F326" s="62" t="s">
        <v>28</v>
      </c>
      <c r="G326" s="17">
        <v>0</v>
      </c>
      <c r="H326" s="17">
        <v>0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15"/>
      <c r="R326" s="60"/>
      <c r="S326" s="80"/>
      <c r="T326" s="85"/>
      <c r="U326" s="80"/>
      <c r="V326" s="80"/>
      <c r="W326" s="80"/>
      <c r="X326" s="80"/>
    </row>
    <row r="327" spans="2:24" ht="178.5" customHeight="1" x14ac:dyDescent="0.3">
      <c r="B327" s="51"/>
      <c r="C327" s="95"/>
      <c r="D327" s="95"/>
      <c r="E327" s="107"/>
      <c r="F327" s="62" t="s">
        <v>15</v>
      </c>
      <c r="G327" s="17">
        <v>0</v>
      </c>
      <c r="H327" s="17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15"/>
      <c r="R327" s="60"/>
      <c r="S327" s="80"/>
      <c r="T327" s="85"/>
      <c r="U327" s="80"/>
      <c r="V327" s="80"/>
      <c r="W327" s="80"/>
      <c r="X327" s="80"/>
    </row>
    <row r="328" spans="2:24" ht="178.5" customHeight="1" x14ac:dyDescent="0.3">
      <c r="B328" s="51"/>
      <c r="C328" s="95"/>
      <c r="D328" s="95"/>
      <c r="E328" s="107"/>
      <c r="F328" s="62" t="s">
        <v>17</v>
      </c>
      <c r="G328" s="17">
        <v>0</v>
      </c>
      <c r="H328" s="17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15"/>
      <c r="R328" s="60"/>
      <c r="S328" s="80"/>
      <c r="T328" s="85"/>
      <c r="U328" s="80"/>
      <c r="V328" s="80"/>
      <c r="W328" s="80"/>
      <c r="X328" s="80"/>
    </row>
    <row r="329" spans="2:24" ht="178.5" customHeight="1" x14ac:dyDescent="0.3">
      <c r="B329" s="51"/>
      <c r="C329" s="111"/>
      <c r="D329" s="111"/>
      <c r="E329" s="108"/>
      <c r="F329" s="62" t="s">
        <v>18</v>
      </c>
      <c r="G329" s="17">
        <v>0</v>
      </c>
      <c r="H329" s="17">
        <v>0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15"/>
      <c r="R329" s="60"/>
      <c r="S329" s="80"/>
      <c r="T329" s="85"/>
      <c r="U329" s="80"/>
      <c r="V329" s="80"/>
      <c r="W329" s="80"/>
      <c r="X329" s="80"/>
    </row>
    <row r="330" spans="2:24" ht="178.5" customHeight="1" x14ac:dyDescent="0.3">
      <c r="B330" s="51"/>
      <c r="C330" s="94" t="s">
        <v>144</v>
      </c>
      <c r="D330" s="51">
        <v>502</v>
      </c>
      <c r="E330" s="56" t="s">
        <v>188</v>
      </c>
      <c r="F330" s="62" t="s">
        <v>4</v>
      </c>
      <c r="G330" s="16">
        <v>47000</v>
      </c>
      <c r="H330" s="16">
        <v>47000</v>
      </c>
      <c r="I330" s="16">
        <v>0</v>
      </c>
      <c r="J330" s="16">
        <v>0</v>
      </c>
      <c r="K330" s="16">
        <v>0</v>
      </c>
      <c r="L330" s="16">
        <v>0</v>
      </c>
      <c r="M330" s="16">
        <v>47000</v>
      </c>
      <c r="N330" s="16">
        <v>0</v>
      </c>
      <c r="O330" s="16">
        <v>47000</v>
      </c>
      <c r="P330" s="16">
        <v>0</v>
      </c>
      <c r="Q330" s="115"/>
      <c r="R330" s="60"/>
      <c r="S330" s="80"/>
      <c r="T330" s="85"/>
      <c r="U330" s="80"/>
      <c r="V330" s="80"/>
      <c r="W330" s="80"/>
      <c r="X330" s="80"/>
    </row>
    <row r="331" spans="2:24" ht="178.5" customHeight="1" x14ac:dyDescent="0.3">
      <c r="B331" s="51"/>
      <c r="C331" s="95"/>
      <c r="D331" s="46"/>
      <c r="E331" s="56"/>
      <c r="F331" s="62" t="s">
        <v>13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15"/>
      <c r="R331" s="60"/>
      <c r="S331" s="80"/>
      <c r="T331" s="85"/>
      <c r="U331" s="80"/>
      <c r="V331" s="80"/>
      <c r="W331" s="80"/>
      <c r="X331" s="80"/>
    </row>
    <row r="332" spans="2:24" ht="178.5" customHeight="1" x14ac:dyDescent="0.3">
      <c r="B332" s="51"/>
      <c r="C332" s="95"/>
      <c r="D332" s="46"/>
      <c r="E332" s="56"/>
      <c r="F332" s="62" t="s">
        <v>14</v>
      </c>
      <c r="G332" s="16">
        <v>0</v>
      </c>
      <c r="H332" s="16">
        <v>0</v>
      </c>
      <c r="I332" s="16">
        <v>0</v>
      </c>
      <c r="J332" s="16">
        <v>0</v>
      </c>
      <c r="K332" s="16">
        <v>0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15"/>
      <c r="R332" s="60"/>
      <c r="S332" s="80"/>
      <c r="T332" s="85"/>
      <c r="U332" s="80"/>
      <c r="V332" s="80"/>
      <c r="W332" s="80"/>
      <c r="X332" s="80"/>
    </row>
    <row r="333" spans="2:24" ht="178.5" customHeight="1" x14ac:dyDescent="0.3">
      <c r="B333" s="51"/>
      <c r="C333" s="95"/>
      <c r="D333" s="46"/>
      <c r="E333" s="56"/>
      <c r="F333" s="62" t="s">
        <v>16</v>
      </c>
      <c r="G333" s="16">
        <v>47000</v>
      </c>
      <c r="H333" s="16">
        <v>47000</v>
      </c>
      <c r="I333" s="16">
        <v>0</v>
      </c>
      <c r="J333" s="16">
        <v>0</v>
      </c>
      <c r="K333" s="16">
        <v>0</v>
      </c>
      <c r="L333" s="16">
        <v>0</v>
      </c>
      <c r="M333" s="16">
        <v>47000</v>
      </c>
      <c r="N333" s="16">
        <v>0</v>
      </c>
      <c r="O333" s="16">
        <v>47000</v>
      </c>
      <c r="P333" s="16">
        <v>0</v>
      </c>
      <c r="Q333" s="115"/>
      <c r="R333" s="60"/>
      <c r="S333" s="80"/>
      <c r="T333" s="85"/>
      <c r="U333" s="80"/>
      <c r="V333" s="80"/>
      <c r="W333" s="80"/>
      <c r="X333" s="80"/>
    </row>
    <row r="334" spans="2:24" ht="178.5" customHeight="1" x14ac:dyDescent="0.3">
      <c r="B334" s="51"/>
      <c r="C334" s="95"/>
      <c r="D334" s="46"/>
      <c r="E334" s="56"/>
      <c r="F334" s="62" t="s">
        <v>28</v>
      </c>
      <c r="G334" s="17">
        <v>0</v>
      </c>
      <c r="H334" s="17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15"/>
      <c r="R334" s="60"/>
      <c r="S334" s="80"/>
      <c r="T334" s="85"/>
      <c r="U334" s="80"/>
      <c r="V334" s="80"/>
      <c r="W334" s="80"/>
      <c r="X334" s="80"/>
    </row>
    <row r="335" spans="2:24" ht="178.5" customHeight="1" x14ac:dyDescent="0.3">
      <c r="B335" s="51"/>
      <c r="C335" s="95"/>
      <c r="D335" s="46"/>
      <c r="E335" s="56"/>
      <c r="F335" s="62" t="s">
        <v>15</v>
      </c>
      <c r="G335" s="17">
        <v>0</v>
      </c>
      <c r="H335" s="17">
        <v>0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15"/>
      <c r="R335" s="60"/>
      <c r="S335" s="80"/>
      <c r="T335" s="85"/>
      <c r="U335" s="80"/>
      <c r="V335" s="80"/>
      <c r="W335" s="80"/>
      <c r="X335" s="80"/>
    </row>
    <row r="336" spans="2:24" ht="178.5" customHeight="1" x14ac:dyDescent="0.3">
      <c r="B336" s="51"/>
      <c r="C336" s="95"/>
      <c r="D336" s="46"/>
      <c r="E336" s="56"/>
      <c r="F336" s="62" t="s">
        <v>17</v>
      </c>
      <c r="G336" s="17">
        <v>0</v>
      </c>
      <c r="H336" s="17">
        <v>0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15"/>
      <c r="R336" s="60"/>
      <c r="S336" s="80"/>
      <c r="T336" s="85"/>
      <c r="U336" s="80"/>
      <c r="V336" s="80"/>
      <c r="W336" s="80"/>
      <c r="X336" s="80"/>
    </row>
    <row r="337" spans="2:24" ht="178.5" customHeight="1" x14ac:dyDescent="0.3">
      <c r="B337" s="51"/>
      <c r="C337" s="111"/>
      <c r="D337" s="46"/>
      <c r="E337" s="56"/>
      <c r="F337" s="62" t="s">
        <v>18</v>
      </c>
      <c r="G337" s="17">
        <v>0</v>
      </c>
      <c r="H337" s="17">
        <v>0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15"/>
      <c r="R337" s="60"/>
      <c r="S337" s="80"/>
      <c r="T337" s="85"/>
      <c r="U337" s="80"/>
      <c r="V337" s="80"/>
      <c r="W337" s="80"/>
      <c r="X337" s="80"/>
    </row>
    <row r="338" spans="2:24" ht="178.5" customHeight="1" x14ac:dyDescent="0.3">
      <c r="B338" s="51"/>
      <c r="C338" s="94" t="s">
        <v>145</v>
      </c>
      <c r="D338" s="94">
        <v>502</v>
      </c>
      <c r="E338" s="106" t="s">
        <v>188</v>
      </c>
      <c r="F338" s="62" t="s">
        <v>4</v>
      </c>
      <c r="G338" s="16">
        <v>579966.77</v>
      </c>
      <c r="H338" s="16">
        <v>579966.77</v>
      </c>
      <c r="I338" s="16">
        <v>0</v>
      </c>
      <c r="J338" s="16">
        <v>0</v>
      </c>
      <c r="K338" s="16">
        <v>0</v>
      </c>
      <c r="L338" s="16">
        <v>0</v>
      </c>
      <c r="M338" s="16">
        <v>579966.77</v>
      </c>
      <c r="N338" s="16">
        <v>0</v>
      </c>
      <c r="O338" s="16">
        <v>579966.77</v>
      </c>
      <c r="P338" s="16">
        <v>0</v>
      </c>
      <c r="Q338" s="115"/>
      <c r="R338" s="60"/>
      <c r="S338" s="80"/>
      <c r="T338" s="85"/>
      <c r="U338" s="80"/>
      <c r="V338" s="80"/>
      <c r="W338" s="80"/>
      <c r="X338" s="80"/>
    </row>
    <row r="339" spans="2:24" ht="178.5" customHeight="1" x14ac:dyDescent="0.3">
      <c r="B339" s="51"/>
      <c r="C339" s="95"/>
      <c r="D339" s="95"/>
      <c r="E339" s="107"/>
      <c r="F339" s="62" t="s">
        <v>13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15"/>
      <c r="R339" s="60"/>
      <c r="S339" s="80"/>
      <c r="T339" s="85"/>
      <c r="U339" s="80"/>
      <c r="V339" s="80"/>
      <c r="W339" s="80"/>
      <c r="X339" s="80"/>
    </row>
    <row r="340" spans="2:24" ht="178.5" customHeight="1" x14ac:dyDescent="0.3">
      <c r="B340" s="51"/>
      <c r="C340" s="95"/>
      <c r="D340" s="95"/>
      <c r="E340" s="107"/>
      <c r="F340" s="62" t="s">
        <v>14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15"/>
      <c r="R340" s="60"/>
      <c r="S340" s="80"/>
      <c r="T340" s="85"/>
      <c r="U340" s="80"/>
      <c r="V340" s="80"/>
      <c r="W340" s="80"/>
      <c r="X340" s="80"/>
    </row>
    <row r="341" spans="2:24" ht="178.5" customHeight="1" x14ac:dyDescent="0.3">
      <c r="B341" s="51"/>
      <c r="C341" s="95"/>
      <c r="D341" s="95"/>
      <c r="E341" s="107"/>
      <c r="F341" s="62" t="s">
        <v>16</v>
      </c>
      <c r="G341" s="16">
        <v>579966.77</v>
      </c>
      <c r="H341" s="16">
        <v>579966.77</v>
      </c>
      <c r="I341" s="16">
        <v>0</v>
      </c>
      <c r="J341" s="16">
        <v>0</v>
      </c>
      <c r="K341" s="16">
        <v>0</v>
      </c>
      <c r="L341" s="16">
        <v>0</v>
      </c>
      <c r="M341" s="16">
        <v>579966.77</v>
      </c>
      <c r="N341" s="16">
        <v>0</v>
      </c>
      <c r="O341" s="16">
        <v>579966.77</v>
      </c>
      <c r="P341" s="16">
        <v>0</v>
      </c>
      <c r="Q341" s="115"/>
      <c r="R341" s="60"/>
      <c r="S341" s="80"/>
      <c r="T341" s="85"/>
      <c r="U341" s="80"/>
      <c r="V341" s="80"/>
      <c r="W341" s="80"/>
      <c r="X341" s="80"/>
    </row>
    <row r="342" spans="2:24" ht="178.5" customHeight="1" x14ac:dyDescent="0.3">
      <c r="B342" s="51"/>
      <c r="C342" s="95"/>
      <c r="D342" s="95"/>
      <c r="E342" s="107"/>
      <c r="F342" s="62" t="s">
        <v>28</v>
      </c>
      <c r="G342" s="17">
        <v>0</v>
      </c>
      <c r="H342" s="17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15"/>
      <c r="R342" s="60"/>
      <c r="S342" s="80"/>
      <c r="T342" s="85"/>
      <c r="U342" s="80"/>
      <c r="V342" s="80"/>
      <c r="W342" s="80"/>
      <c r="X342" s="80"/>
    </row>
    <row r="343" spans="2:24" ht="178.5" customHeight="1" x14ac:dyDescent="0.3">
      <c r="B343" s="51"/>
      <c r="C343" s="95"/>
      <c r="D343" s="95"/>
      <c r="E343" s="107"/>
      <c r="F343" s="62" t="s">
        <v>15</v>
      </c>
      <c r="G343" s="17">
        <v>0</v>
      </c>
      <c r="H343" s="17">
        <v>0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15"/>
      <c r="R343" s="60"/>
      <c r="S343" s="80"/>
      <c r="T343" s="85"/>
      <c r="U343" s="80"/>
      <c r="V343" s="80"/>
      <c r="W343" s="80"/>
      <c r="X343" s="80"/>
    </row>
    <row r="344" spans="2:24" ht="178.5" customHeight="1" x14ac:dyDescent="0.3">
      <c r="B344" s="51"/>
      <c r="C344" s="95"/>
      <c r="D344" s="95"/>
      <c r="E344" s="107"/>
      <c r="F344" s="62" t="s">
        <v>17</v>
      </c>
      <c r="G344" s="17">
        <v>0</v>
      </c>
      <c r="H344" s="17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15"/>
      <c r="R344" s="60"/>
      <c r="S344" s="80"/>
      <c r="T344" s="85"/>
      <c r="U344" s="80"/>
      <c r="V344" s="80"/>
      <c r="W344" s="80"/>
      <c r="X344" s="80"/>
    </row>
    <row r="345" spans="2:24" ht="178.5" customHeight="1" x14ac:dyDescent="0.3">
      <c r="B345" s="51"/>
      <c r="C345" s="111"/>
      <c r="D345" s="111"/>
      <c r="E345" s="108"/>
      <c r="F345" s="62" t="s">
        <v>18</v>
      </c>
      <c r="G345" s="17">
        <v>0</v>
      </c>
      <c r="H345" s="17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15"/>
      <c r="R345" s="60"/>
      <c r="S345" s="80"/>
      <c r="T345" s="85"/>
      <c r="U345" s="80"/>
      <c r="V345" s="80"/>
      <c r="W345" s="80"/>
      <c r="X345" s="80"/>
    </row>
    <row r="346" spans="2:24" ht="178.5" customHeight="1" x14ac:dyDescent="0.3">
      <c r="B346" s="51"/>
      <c r="C346" s="94" t="s">
        <v>146</v>
      </c>
      <c r="D346" s="51">
        <v>502</v>
      </c>
      <c r="E346" s="56" t="s">
        <v>194</v>
      </c>
      <c r="F346" s="62" t="s">
        <v>4</v>
      </c>
      <c r="G346" s="16">
        <v>1800000</v>
      </c>
      <c r="H346" s="16">
        <v>1800000</v>
      </c>
      <c r="I346" s="16">
        <v>0</v>
      </c>
      <c r="J346" s="16">
        <v>0</v>
      </c>
      <c r="K346" s="16">
        <v>0</v>
      </c>
      <c r="L346" s="16">
        <v>0</v>
      </c>
      <c r="M346" s="16">
        <v>1800000</v>
      </c>
      <c r="N346" s="16">
        <v>0</v>
      </c>
      <c r="O346" s="16">
        <v>1800000</v>
      </c>
      <c r="P346" s="16">
        <v>0</v>
      </c>
      <c r="Q346" s="115"/>
      <c r="R346" s="60"/>
      <c r="S346" s="80"/>
      <c r="T346" s="85"/>
      <c r="U346" s="80"/>
      <c r="V346" s="80"/>
      <c r="W346" s="80"/>
      <c r="X346" s="80"/>
    </row>
    <row r="347" spans="2:24" ht="178.5" customHeight="1" x14ac:dyDescent="0.3">
      <c r="B347" s="51"/>
      <c r="C347" s="95"/>
      <c r="D347" s="46"/>
      <c r="E347" s="56"/>
      <c r="F347" s="62" t="s">
        <v>13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15"/>
      <c r="R347" s="60"/>
      <c r="S347" s="80"/>
      <c r="T347" s="85"/>
      <c r="U347" s="80"/>
      <c r="V347" s="80"/>
      <c r="W347" s="80"/>
      <c r="X347" s="80"/>
    </row>
    <row r="348" spans="2:24" ht="178.5" customHeight="1" x14ac:dyDescent="0.3">
      <c r="B348" s="51"/>
      <c r="C348" s="95"/>
      <c r="D348" s="46"/>
      <c r="E348" s="56"/>
      <c r="F348" s="62" t="s">
        <v>14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15"/>
      <c r="R348" s="60"/>
      <c r="S348" s="80"/>
      <c r="T348" s="85"/>
      <c r="U348" s="80"/>
      <c r="V348" s="80"/>
      <c r="W348" s="80"/>
      <c r="X348" s="80"/>
    </row>
    <row r="349" spans="2:24" ht="178.5" customHeight="1" x14ac:dyDescent="0.3">
      <c r="B349" s="51"/>
      <c r="C349" s="95"/>
      <c r="D349" s="46"/>
      <c r="E349" s="56"/>
      <c r="F349" s="62" t="s">
        <v>16</v>
      </c>
      <c r="G349" s="16">
        <v>1800000</v>
      </c>
      <c r="H349" s="16">
        <v>1800000</v>
      </c>
      <c r="I349" s="16">
        <v>0</v>
      </c>
      <c r="J349" s="16">
        <v>0</v>
      </c>
      <c r="K349" s="16">
        <v>0</v>
      </c>
      <c r="L349" s="16">
        <v>0</v>
      </c>
      <c r="M349" s="16">
        <v>1800000</v>
      </c>
      <c r="N349" s="16">
        <v>0</v>
      </c>
      <c r="O349" s="16">
        <v>1800000</v>
      </c>
      <c r="P349" s="16">
        <v>0</v>
      </c>
      <c r="Q349" s="115"/>
      <c r="R349" s="60"/>
      <c r="S349" s="80"/>
      <c r="T349" s="85"/>
      <c r="U349" s="80"/>
      <c r="V349" s="80"/>
      <c r="W349" s="80"/>
      <c r="X349" s="80"/>
    </row>
    <row r="350" spans="2:24" ht="178.5" customHeight="1" x14ac:dyDescent="0.3">
      <c r="B350" s="51"/>
      <c r="C350" s="95"/>
      <c r="D350" s="46"/>
      <c r="E350" s="56"/>
      <c r="F350" s="62" t="s">
        <v>28</v>
      </c>
      <c r="G350" s="17">
        <v>0</v>
      </c>
      <c r="H350" s="17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15"/>
      <c r="R350" s="60"/>
      <c r="S350" s="80"/>
      <c r="T350" s="85"/>
      <c r="U350" s="80"/>
      <c r="V350" s="80"/>
      <c r="W350" s="80"/>
      <c r="X350" s="80"/>
    </row>
    <row r="351" spans="2:24" ht="178.5" customHeight="1" x14ac:dyDescent="0.3">
      <c r="B351" s="51"/>
      <c r="C351" s="95"/>
      <c r="D351" s="46"/>
      <c r="E351" s="56"/>
      <c r="F351" s="62" t="s">
        <v>15</v>
      </c>
      <c r="G351" s="17">
        <v>0</v>
      </c>
      <c r="H351" s="17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15"/>
      <c r="R351" s="60"/>
      <c r="S351" s="80"/>
      <c r="T351" s="85"/>
      <c r="U351" s="80"/>
      <c r="V351" s="80"/>
      <c r="W351" s="80"/>
      <c r="X351" s="80"/>
    </row>
    <row r="352" spans="2:24" ht="178.5" customHeight="1" x14ac:dyDescent="0.3">
      <c r="B352" s="51"/>
      <c r="C352" s="95"/>
      <c r="D352" s="46"/>
      <c r="E352" s="56"/>
      <c r="F352" s="62" t="s">
        <v>17</v>
      </c>
      <c r="G352" s="17">
        <v>0</v>
      </c>
      <c r="H352" s="17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15"/>
      <c r="R352" s="60"/>
      <c r="S352" s="80"/>
      <c r="T352" s="85"/>
      <c r="U352" s="80"/>
      <c r="V352" s="80"/>
      <c r="W352" s="80"/>
      <c r="X352" s="80"/>
    </row>
    <row r="353" spans="2:24" ht="178.5" customHeight="1" x14ac:dyDescent="0.3">
      <c r="B353" s="51"/>
      <c r="C353" s="111"/>
      <c r="D353" s="46"/>
      <c r="E353" s="56"/>
      <c r="F353" s="62" t="s">
        <v>18</v>
      </c>
      <c r="G353" s="17">
        <v>0</v>
      </c>
      <c r="H353" s="17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15"/>
      <c r="R353" s="60"/>
      <c r="S353" s="80"/>
      <c r="T353" s="85"/>
      <c r="U353" s="80"/>
      <c r="V353" s="80"/>
      <c r="W353" s="80"/>
      <c r="X353" s="80"/>
    </row>
    <row r="354" spans="2:24" ht="178.5" customHeight="1" x14ac:dyDescent="0.3">
      <c r="B354" s="51"/>
      <c r="C354" s="94" t="s">
        <v>147</v>
      </c>
      <c r="D354" s="94">
        <v>502</v>
      </c>
      <c r="E354" s="106" t="s">
        <v>195</v>
      </c>
      <c r="F354" s="62" t="s">
        <v>4</v>
      </c>
      <c r="G354" s="16">
        <v>5000000</v>
      </c>
      <c r="H354" s="16">
        <v>5000000</v>
      </c>
      <c r="I354" s="16">
        <v>0</v>
      </c>
      <c r="J354" s="16">
        <v>0</v>
      </c>
      <c r="K354" s="16">
        <v>0</v>
      </c>
      <c r="L354" s="16">
        <v>0</v>
      </c>
      <c r="M354" s="16">
        <v>5000000</v>
      </c>
      <c r="N354" s="16">
        <v>0</v>
      </c>
      <c r="O354" s="16">
        <v>5000000</v>
      </c>
      <c r="P354" s="16">
        <v>0</v>
      </c>
      <c r="Q354" s="115"/>
      <c r="R354" s="60"/>
      <c r="S354" s="80"/>
      <c r="T354" s="85"/>
      <c r="U354" s="80"/>
      <c r="V354" s="80"/>
      <c r="W354" s="80"/>
      <c r="X354" s="80"/>
    </row>
    <row r="355" spans="2:24" ht="178.5" customHeight="1" x14ac:dyDescent="0.3">
      <c r="B355" s="51"/>
      <c r="C355" s="95"/>
      <c r="D355" s="95"/>
      <c r="E355" s="107"/>
      <c r="F355" s="62" t="s">
        <v>13</v>
      </c>
      <c r="G355" s="16">
        <v>5000000</v>
      </c>
      <c r="H355" s="16">
        <v>5000000</v>
      </c>
      <c r="I355" s="16">
        <v>0</v>
      </c>
      <c r="J355" s="16">
        <v>0</v>
      </c>
      <c r="K355" s="16">
        <v>0</v>
      </c>
      <c r="L355" s="16">
        <v>0</v>
      </c>
      <c r="M355" s="16">
        <v>5000000</v>
      </c>
      <c r="N355" s="16">
        <v>0</v>
      </c>
      <c r="O355" s="16">
        <v>5000000</v>
      </c>
      <c r="P355" s="16">
        <v>0</v>
      </c>
      <c r="Q355" s="115"/>
      <c r="R355" s="60"/>
      <c r="S355" s="80"/>
      <c r="T355" s="85"/>
      <c r="U355" s="80"/>
      <c r="V355" s="80"/>
      <c r="W355" s="80"/>
      <c r="X355" s="80"/>
    </row>
    <row r="356" spans="2:24" ht="178.5" customHeight="1" x14ac:dyDescent="0.3">
      <c r="B356" s="51"/>
      <c r="C356" s="95"/>
      <c r="D356" s="95"/>
      <c r="E356" s="107"/>
      <c r="F356" s="62" t="s">
        <v>14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15"/>
      <c r="R356" s="60"/>
      <c r="S356" s="80"/>
      <c r="T356" s="85"/>
      <c r="U356" s="80"/>
      <c r="V356" s="80"/>
      <c r="W356" s="80"/>
      <c r="X356" s="80"/>
    </row>
    <row r="357" spans="2:24" ht="178.5" customHeight="1" x14ac:dyDescent="0.3">
      <c r="B357" s="51"/>
      <c r="C357" s="95"/>
      <c r="D357" s="95"/>
      <c r="E357" s="107"/>
      <c r="F357" s="62" t="s">
        <v>16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15"/>
      <c r="R357" s="60"/>
      <c r="S357" s="80"/>
      <c r="T357" s="85"/>
      <c r="U357" s="80"/>
      <c r="V357" s="80"/>
      <c r="W357" s="80"/>
      <c r="X357" s="80"/>
    </row>
    <row r="358" spans="2:24" ht="178.5" customHeight="1" x14ac:dyDescent="0.3">
      <c r="B358" s="51"/>
      <c r="C358" s="95"/>
      <c r="D358" s="95"/>
      <c r="E358" s="107"/>
      <c r="F358" s="62" t="s">
        <v>28</v>
      </c>
      <c r="G358" s="17">
        <v>0</v>
      </c>
      <c r="H358" s="17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15"/>
      <c r="R358" s="60"/>
      <c r="S358" s="80"/>
      <c r="T358" s="85"/>
      <c r="U358" s="80"/>
      <c r="V358" s="80"/>
      <c r="W358" s="80"/>
      <c r="X358" s="80"/>
    </row>
    <row r="359" spans="2:24" ht="178.5" customHeight="1" x14ac:dyDescent="0.3">
      <c r="B359" s="51"/>
      <c r="C359" s="95"/>
      <c r="D359" s="95"/>
      <c r="E359" s="107"/>
      <c r="F359" s="62" t="s">
        <v>15</v>
      </c>
      <c r="G359" s="17">
        <v>0</v>
      </c>
      <c r="H359" s="17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15"/>
      <c r="R359" s="60"/>
      <c r="S359" s="80"/>
      <c r="T359" s="85"/>
      <c r="U359" s="80"/>
      <c r="V359" s="80"/>
      <c r="W359" s="80"/>
      <c r="X359" s="80"/>
    </row>
    <row r="360" spans="2:24" ht="178.5" customHeight="1" x14ac:dyDescent="0.3">
      <c r="B360" s="51"/>
      <c r="C360" s="95"/>
      <c r="D360" s="95"/>
      <c r="E360" s="107"/>
      <c r="F360" s="62" t="s">
        <v>17</v>
      </c>
      <c r="G360" s="17">
        <v>0</v>
      </c>
      <c r="H360" s="17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15"/>
      <c r="R360" s="60"/>
      <c r="S360" s="80"/>
      <c r="T360" s="85"/>
      <c r="U360" s="80"/>
      <c r="V360" s="80"/>
      <c r="W360" s="80"/>
      <c r="X360" s="80"/>
    </row>
    <row r="361" spans="2:24" ht="178.5" customHeight="1" x14ac:dyDescent="0.3">
      <c r="B361" s="51"/>
      <c r="C361" s="111"/>
      <c r="D361" s="111"/>
      <c r="E361" s="108"/>
      <c r="F361" s="62" t="s">
        <v>18</v>
      </c>
      <c r="G361" s="17">
        <v>0</v>
      </c>
      <c r="H361" s="17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15"/>
      <c r="R361" s="60"/>
      <c r="S361" s="80"/>
      <c r="T361" s="85"/>
      <c r="U361" s="80"/>
      <c r="V361" s="80"/>
      <c r="W361" s="80"/>
      <c r="X361" s="80"/>
    </row>
    <row r="362" spans="2:24" ht="178.5" customHeight="1" x14ac:dyDescent="0.3">
      <c r="B362" s="51"/>
      <c r="C362" s="94" t="s">
        <v>148</v>
      </c>
      <c r="D362" s="51">
        <v>502</v>
      </c>
      <c r="E362" s="56" t="s">
        <v>196</v>
      </c>
      <c r="F362" s="62" t="s">
        <v>4</v>
      </c>
      <c r="G362" s="16">
        <v>709393.82</v>
      </c>
      <c r="H362" s="16">
        <v>709393.82</v>
      </c>
      <c r="I362" s="16">
        <v>0</v>
      </c>
      <c r="J362" s="16">
        <v>0</v>
      </c>
      <c r="K362" s="16">
        <v>0</v>
      </c>
      <c r="L362" s="16">
        <v>0</v>
      </c>
      <c r="M362" s="16">
        <v>709393.82</v>
      </c>
      <c r="N362" s="16">
        <v>0</v>
      </c>
      <c r="O362" s="16">
        <v>709393.82</v>
      </c>
      <c r="P362" s="16">
        <v>0</v>
      </c>
      <c r="Q362" s="115"/>
      <c r="R362" s="60"/>
      <c r="S362" s="80"/>
      <c r="T362" s="85"/>
      <c r="U362" s="80"/>
      <c r="V362" s="80"/>
      <c r="W362" s="80"/>
      <c r="X362" s="80"/>
    </row>
    <row r="363" spans="2:24" ht="178.5" customHeight="1" x14ac:dyDescent="0.3">
      <c r="B363" s="51"/>
      <c r="C363" s="95"/>
      <c r="D363" s="46"/>
      <c r="E363" s="56"/>
      <c r="F363" s="62" t="s">
        <v>13</v>
      </c>
      <c r="G363" s="16">
        <v>709393.82</v>
      </c>
      <c r="H363" s="16">
        <v>709393.82</v>
      </c>
      <c r="I363" s="16">
        <v>0</v>
      </c>
      <c r="J363" s="16">
        <v>0</v>
      </c>
      <c r="K363" s="16">
        <v>0</v>
      </c>
      <c r="L363" s="16">
        <v>0</v>
      </c>
      <c r="M363" s="16">
        <v>709393.82</v>
      </c>
      <c r="N363" s="16">
        <v>0</v>
      </c>
      <c r="O363" s="16">
        <v>709393.82</v>
      </c>
      <c r="P363" s="16">
        <v>0</v>
      </c>
      <c r="Q363" s="115"/>
      <c r="R363" s="60"/>
      <c r="S363" s="80"/>
      <c r="T363" s="85"/>
      <c r="U363" s="80"/>
      <c r="V363" s="80"/>
      <c r="W363" s="80"/>
      <c r="X363" s="80"/>
    </row>
    <row r="364" spans="2:24" ht="178.5" customHeight="1" x14ac:dyDescent="0.3">
      <c r="B364" s="51"/>
      <c r="C364" s="95"/>
      <c r="D364" s="46"/>
      <c r="E364" s="56"/>
      <c r="F364" s="62" t="s">
        <v>14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15"/>
      <c r="R364" s="60"/>
      <c r="S364" s="80"/>
      <c r="T364" s="85"/>
      <c r="U364" s="80"/>
      <c r="V364" s="80"/>
      <c r="W364" s="80"/>
      <c r="X364" s="80"/>
    </row>
    <row r="365" spans="2:24" ht="178.5" customHeight="1" x14ac:dyDescent="0.3">
      <c r="B365" s="51"/>
      <c r="C365" s="95"/>
      <c r="D365" s="46"/>
      <c r="E365" s="56"/>
      <c r="F365" s="62" t="s">
        <v>16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15"/>
      <c r="R365" s="60"/>
      <c r="S365" s="80"/>
      <c r="T365" s="85"/>
      <c r="U365" s="80"/>
      <c r="V365" s="80"/>
      <c r="W365" s="80"/>
      <c r="X365" s="80"/>
    </row>
    <row r="366" spans="2:24" ht="178.5" customHeight="1" x14ac:dyDescent="0.3">
      <c r="B366" s="51"/>
      <c r="C366" s="95"/>
      <c r="D366" s="46"/>
      <c r="E366" s="56"/>
      <c r="F366" s="62" t="s">
        <v>28</v>
      </c>
      <c r="G366" s="17">
        <v>0</v>
      </c>
      <c r="H366" s="17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15"/>
      <c r="R366" s="60"/>
      <c r="S366" s="80"/>
      <c r="T366" s="85"/>
      <c r="U366" s="80"/>
      <c r="V366" s="80"/>
      <c r="W366" s="80"/>
      <c r="X366" s="80"/>
    </row>
    <row r="367" spans="2:24" ht="178.5" customHeight="1" x14ac:dyDescent="0.3">
      <c r="B367" s="51"/>
      <c r="C367" s="95"/>
      <c r="D367" s="46"/>
      <c r="E367" s="56"/>
      <c r="F367" s="62" t="s">
        <v>15</v>
      </c>
      <c r="G367" s="17">
        <v>0</v>
      </c>
      <c r="H367" s="17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15"/>
      <c r="R367" s="60"/>
      <c r="S367" s="80"/>
      <c r="T367" s="85"/>
      <c r="U367" s="80"/>
      <c r="V367" s="80"/>
      <c r="W367" s="80"/>
      <c r="X367" s="80"/>
    </row>
    <row r="368" spans="2:24" ht="178.5" customHeight="1" x14ac:dyDescent="0.3">
      <c r="B368" s="51"/>
      <c r="C368" s="95"/>
      <c r="D368" s="46"/>
      <c r="E368" s="56"/>
      <c r="F368" s="62" t="s">
        <v>17</v>
      </c>
      <c r="G368" s="17">
        <v>0</v>
      </c>
      <c r="H368" s="17">
        <v>0</v>
      </c>
      <c r="I368" s="16">
        <v>0</v>
      </c>
      <c r="J368" s="16">
        <v>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15"/>
      <c r="R368" s="60"/>
      <c r="S368" s="80"/>
      <c r="T368" s="85"/>
      <c r="U368" s="80"/>
      <c r="V368" s="80"/>
      <c r="W368" s="80"/>
      <c r="X368" s="80"/>
    </row>
    <row r="369" spans="2:25" ht="178.5" customHeight="1" x14ac:dyDescent="0.3">
      <c r="B369" s="51"/>
      <c r="C369" s="111"/>
      <c r="D369" s="46"/>
      <c r="E369" s="56"/>
      <c r="F369" s="62" t="s">
        <v>18</v>
      </c>
      <c r="G369" s="17">
        <v>0</v>
      </c>
      <c r="H369" s="17">
        <v>0</v>
      </c>
      <c r="I369" s="16">
        <v>0</v>
      </c>
      <c r="J369" s="16">
        <v>0</v>
      </c>
      <c r="K369" s="16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15"/>
      <c r="R369" s="60"/>
      <c r="S369" s="80"/>
      <c r="T369" s="85"/>
      <c r="U369" s="80"/>
      <c r="V369" s="80"/>
      <c r="W369" s="80"/>
      <c r="X369" s="80"/>
    </row>
    <row r="370" spans="2:25" ht="178.5" customHeight="1" x14ac:dyDescent="0.3">
      <c r="B370" s="51"/>
      <c r="C370" s="94" t="s">
        <v>149</v>
      </c>
      <c r="D370" s="50">
        <v>508</v>
      </c>
      <c r="E370" s="55" t="s">
        <v>194</v>
      </c>
      <c r="F370" s="62" t="s">
        <v>4</v>
      </c>
      <c r="G370" s="16">
        <v>243330</v>
      </c>
      <c r="H370" s="16">
        <v>243330</v>
      </c>
      <c r="I370" s="16">
        <v>0</v>
      </c>
      <c r="J370" s="16">
        <v>0</v>
      </c>
      <c r="K370" s="16">
        <v>0</v>
      </c>
      <c r="L370" s="16">
        <v>0</v>
      </c>
      <c r="M370" s="16">
        <v>243330</v>
      </c>
      <c r="N370" s="16">
        <v>0</v>
      </c>
      <c r="O370" s="16">
        <v>243330</v>
      </c>
      <c r="P370" s="16">
        <v>0</v>
      </c>
      <c r="Q370" s="115"/>
      <c r="R370" s="70"/>
      <c r="S370" s="80"/>
      <c r="T370" s="85"/>
      <c r="U370" s="80"/>
      <c r="V370" s="80"/>
      <c r="W370" s="80"/>
      <c r="X370" s="80"/>
    </row>
    <row r="371" spans="2:25" ht="178.5" customHeight="1" x14ac:dyDescent="0.3">
      <c r="B371" s="51"/>
      <c r="C371" s="95"/>
      <c r="D371" s="46"/>
      <c r="E371" s="56"/>
      <c r="F371" s="62" t="s">
        <v>13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15"/>
      <c r="R371" s="70"/>
      <c r="S371" s="80"/>
      <c r="T371" s="85"/>
      <c r="U371" s="80"/>
      <c r="V371" s="80"/>
      <c r="W371" s="80"/>
      <c r="X371" s="80"/>
    </row>
    <row r="372" spans="2:25" ht="178.5" customHeight="1" x14ac:dyDescent="0.3">
      <c r="B372" s="51"/>
      <c r="C372" s="95"/>
      <c r="D372" s="46"/>
      <c r="E372" s="56"/>
      <c r="F372" s="62" t="s">
        <v>14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15"/>
      <c r="R372" s="70"/>
      <c r="S372" s="80"/>
      <c r="T372" s="85"/>
      <c r="U372" s="80"/>
      <c r="V372" s="80"/>
      <c r="W372" s="80"/>
      <c r="X372" s="80"/>
    </row>
    <row r="373" spans="2:25" ht="178.5" customHeight="1" x14ac:dyDescent="0.3">
      <c r="B373" s="51"/>
      <c r="C373" s="95"/>
      <c r="D373" s="46"/>
      <c r="E373" s="56"/>
      <c r="F373" s="62" t="s">
        <v>16</v>
      </c>
      <c r="G373" s="16">
        <v>243330</v>
      </c>
      <c r="H373" s="16">
        <v>243330</v>
      </c>
      <c r="I373" s="16">
        <v>0</v>
      </c>
      <c r="J373" s="16">
        <v>0</v>
      </c>
      <c r="K373" s="16">
        <v>0</v>
      </c>
      <c r="L373" s="16">
        <v>0</v>
      </c>
      <c r="M373" s="16">
        <v>243330</v>
      </c>
      <c r="N373" s="16">
        <v>0</v>
      </c>
      <c r="O373" s="16">
        <v>243330</v>
      </c>
      <c r="P373" s="16">
        <v>0</v>
      </c>
      <c r="Q373" s="115"/>
      <c r="R373" s="70"/>
      <c r="S373" s="80"/>
      <c r="T373" s="85"/>
      <c r="U373" s="80"/>
      <c r="V373" s="80"/>
      <c r="W373" s="80"/>
      <c r="X373" s="80"/>
    </row>
    <row r="374" spans="2:25" ht="178.5" customHeight="1" x14ac:dyDescent="0.3">
      <c r="B374" s="51"/>
      <c r="C374" s="95"/>
      <c r="D374" s="46"/>
      <c r="E374" s="56"/>
      <c r="F374" s="62" t="s">
        <v>28</v>
      </c>
      <c r="G374" s="17">
        <v>0</v>
      </c>
      <c r="H374" s="17">
        <v>0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15"/>
      <c r="R374" s="70"/>
      <c r="S374" s="80"/>
      <c r="T374" s="85"/>
      <c r="U374" s="80"/>
      <c r="V374" s="80"/>
      <c r="W374" s="80"/>
      <c r="X374" s="80"/>
    </row>
    <row r="375" spans="2:25" ht="178.5" customHeight="1" x14ac:dyDescent="0.3">
      <c r="B375" s="51"/>
      <c r="C375" s="95"/>
      <c r="D375" s="46"/>
      <c r="E375" s="56"/>
      <c r="F375" s="62" t="s">
        <v>15</v>
      </c>
      <c r="G375" s="17">
        <v>0</v>
      </c>
      <c r="H375" s="17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15"/>
      <c r="R375" s="70"/>
      <c r="S375" s="80"/>
      <c r="T375" s="85"/>
      <c r="U375" s="80"/>
      <c r="V375" s="80"/>
      <c r="W375" s="80"/>
      <c r="X375" s="80"/>
    </row>
    <row r="376" spans="2:25" ht="178.5" customHeight="1" x14ac:dyDescent="0.3">
      <c r="B376" s="51"/>
      <c r="C376" s="95"/>
      <c r="D376" s="46"/>
      <c r="E376" s="56"/>
      <c r="F376" s="62" t="s">
        <v>17</v>
      </c>
      <c r="G376" s="17">
        <v>0</v>
      </c>
      <c r="H376" s="17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15"/>
      <c r="R376" s="70"/>
      <c r="S376" s="80"/>
      <c r="T376" s="85"/>
      <c r="U376" s="80"/>
      <c r="V376" s="80"/>
      <c r="W376" s="80"/>
      <c r="X376" s="80"/>
    </row>
    <row r="377" spans="2:25" ht="178.5" customHeight="1" x14ac:dyDescent="0.3">
      <c r="B377" s="51"/>
      <c r="C377" s="111"/>
      <c r="D377" s="46"/>
      <c r="E377" s="56"/>
      <c r="F377" s="62" t="s">
        <v>18</v>
      </c>
      <c r="G377" s="17">
        <v>0</v>
      </c>
      <c r="H377" s="17">
        <v>0</v>
      </c>
      <c r="I377" s="16">
        <v>0</v>
      </c>
      <c r="J377" s="16">
        <v>0</v>
      </c>
      <c r="K377" s="16">
        <v>0</v>
      </c>
      <c r="L377" s="16">
        <v>0</v>
      </c>
      <c r="M377" s="16">
        <v>0</v>
      </c>
      <c r="N377" s="16">
        <v>0</v>
      </c>
      <c r="O377" s="16">
        <v>0</v>
      </c>
      <c r="P377" s="16">
        <v>0</v>
      </c>
      <c r="Q377" s="116"/>
      <c r="R377" s="70"/>
      <c r="S377" s="81"/>
      <c r="T377" s="105"/>
      <c r="U377" s="81"/>
      <c r="V377" s="81"/>
      <c r="W377" s="81"/>
      <c r="X377" s="81"/>
    </row>
    <row r="378" spans="2:25" s="7" customFormat="1" ht="75.75" customHeight="1" x14ac:dyDescent="0.3">
      <c r="B378" s="138"/>
      <c r="C378" s="112" t="s">
        <v>39</v>
      </c>
      <c r="D378" s="112" t="s">
        <v>5</v>
      </c>
      <c r="E378" s="136" t="s">
        <v>5</v>
      </c>
      <c r="F378" s="28" t="s">
        <v>4</v>
      </c>
      <c r="G378" s="29">
        <v>103679692.34999999</v>
      </c>
      <c r="H378" s="29">
        <v>97259452.219999999</v>
      </c>
      <c r="I378" s="30">
        <v>65178720.160000004</v>
      </c>
      <c r="J378" s="30">
        <v>0</v>
      </c>
      <c r="K378" s="30">
        <v>60108436.440000005</v>
      </c>
      <c r="L378" s="30">
        <v>0</v>
      </c>
      <c r="M378" s="30">
        <v>38500972.189999998</v>
      </c>
      <c r="N378" s="30">
        <v>0</v>
      </c>
      <c r="O378" s="30">
        <v>37151015.780000001</v>
      </c>
      <c r="P378" s="30">
        <v>0</v>
      </c>
      <c r="Q378" s="114" t="s">
        <v>47</v>
      </c>
      <c r="R378" s="114" t="s">
        <v>47</v>
      </c>
      <c r="S378" s="114" t="s">
        <v>47</v>
      </c>
      <c r="T378" s="114" t="s">
        <v>47</v>
      </c>
      <c r="U378" s="79" t="s">
        <v>47</v>
      </c>
      <c r="V378" s="79" t="s">
        <v>47</v>
      </c>
      <c r="W378" s="79" t="s">
        <v>47</v>
      </c>
      <c r="X378" s="79" t="s">
        <v>47</v>
      </c>
      <c r="Y378" s="6"/>
    </row>
    <row r="379" spans="2:25" s="7" customFormat="1" ht="180" x14ac:dyDescent="0.3">
      <c r="B379" s="139"/>
      <c r="C379" s="113"/>
      <c r="D379" s="113"/>
      <c r="E379" s="137"/>
      <c r="F379" s="28" t="s">
        <v>13</v>
      </c>
      <c r="G379" s="29">
        <f>I379+M379</f>
        <v>13692606.190000001</v>
      </c>
      <c r="H379" s="29">
        <f>K379+O379</f>
        <v>8518937.4800000004</v>
      </c>
      <c r="I379" s="30">
        <v>6097070.7200000007</v>
      </c>
      <c r="J379" s="30">
        <v>0</v>
      </c>
      <c r="K379" s="30">
        <v>1522005.25</v>
      </c>
      <c r="L379" s="30">
        <v>0</v>
      </c>
      <c r="M379" s="29">
        <f>M363+M355+M235</f>
        <v>7595535.4700000007</v>
      </c>
      <c r="N379" s="30">
        <v>0</v>
      </c>
      <c r="O379" s="29">
        <f>O363+O355+O235</f>
        <v>6996932.2300000004</v>
      </c>
      <c r="P379" s="30">
        <v>0</v>
      </c>
      <c r="Q379" s="115"/>
      <c r="R379" s="115"/>
      <c r="S379" s="115"/>
      <c r="T379" s="115"/>
      <c r="U379" s="80"/>
      <c r="V379" s="80"/>
      <c r="W379" s="80"/>
      <c r="X379" s="80"/>
      <c r="Y379" s="6"/>
    </row>
    <row r="380" spans="2:25" s="7" customFormat="1" ht="135" x14ac:dyDescent="0.3">
      <c r="B380" s="139"/>
      <c r="C380" s="113"/>
      <c r="D380" s="113"/>
      <c r="E380" s="137"/>
      <c r="F380" s="28" t="s">
        <v>14</v>
      </c>
      <c r="G380" s="29">
        <v>83525401.74000001</v>
      </c>
      <c r="H380" s="29">
        <v>82316364.25</v>
      </c>
      <c r="I380" s="30">
        <v>55770259.960000001</v>
      </c>
      <c r="J380" s="30">
        <v>0</v>
      </c>
      <c r="K380" s="30">
        <v>55299802.609999999</v>
      </c>
      <c r="L380" s="30">
        <v>0</v>
      </c>
      <c r="M380" s="30">
        <v>27755141.780000001</v>
      </c>
      <c r="N380" s="30">
        <v>0</v>
      </c>
      <c r="O380" s="30">
        <v>27016561.640000001</v>
      </c>
      <c r="P380" s="30">
        <v>0</v>
      </c>
      <c r="Q380" s="115"/>
      <c r="R380" s="115"/>
      <c r="S380" s="115"/>
      <c r="T380" s="115"/>
      <c r="U380" s="80"/>
      <c r="V380" s="80"/>
      <c r="W380" s="80"/>
      <c r="X380" s="80"/>
      <c r="Y380" s="6"/>
    </row>
    <row r="381" spans="2:25" s="7" customFormat="1" ht="192" customHeight="1" x14ac:dyDescent="0.3">
      <c r="B381" s="139"/>
      <c r="C381" s="113"/>
      <c r="D381" s="113"/>
      <c r="E381" s="137"/>
      <c r="F381" s="28" t="s">
        <v>16</v>
      </c>
      <c r="G381" s="29">
        <f>I381+M381</f>
        <v>6461684.4199999999</v>
      </c>
      <c r="H381" s="29">
        <f>K381+O381</f>
        <v>6424150.4900000002</v>
      </c>
      <c r="I381" s="30">
        <v>3311389.48</v>
      </c>
      <c r="J381" s="30">
        <v>0</v>
      </c>
      <c r="K381" s="30">
        <v>3286628.58</v>
      </c>
      <c r="L381" s="30">
        <v>0</v>
      </c>
      <c r="M381" s="29">
        <f>M373+M349+M341+M333+M325</f>
        <v>3150294.94</v>
      </c>
      <c r="N381" s="30">
        <v>0</v>
      </c>
      <c r="O381" s="29">
        <f>O373+O349+O341+O333+O325</f>
        <v>3137521.91</v>
      </c>
      <c r="P381" s="30">
        <v>0</v>
      </c>
      <c r="Q381" s="115"/>
      <c r="R381" s="115"/>
      <c r="S381" s="115"/>
      <c r="T381" s="115"/>
      <c r="U381" s="80"/>
      <c r="V381" s="80"/>
      <c r="W381" s="80"/>
      <c r="X381" s="80"/>
      <c r="Y381" s="6"/>
    </row>
    <row r="382" spans="2:25" s="7" customFormat="1" ht="108" customHeight="1" x14ac:dyDescent="0.3">
      <c r="B382" s="139"/>
      <c r="C382" s="113"/>
      <c r="D382" s="113"/>
      <c r="E382" s="137"/>
      <c r="F382" s="28" t="s">
        <v>28</v>
      </c>
      <c r="G382" s="29">
        <v>0</v>
      </c>
      <c r="H382" s="29">
        <v>0</v>
      </c>
      <c r="I382" s="29">
        <v>0</v>
      </c>
      <c r="J382" s="29">
        <v>0</v>
      </c>
      <c r="K382" s="29">
        <v>0</v>
      </c>
      <c r="L382" s="29">
        <v>0</v>
      </c>
      <c r="M382" s="29">
        <v>0</v>
      </c>
      <c r="N382" s="29">
        <v>0</v>
      </c>
      <c r="O382" s="29">
        <v>0</v>
      </c>
      <c r="P382" s="29">
        <v>0</v>
      </c>
      <c r="Q382" s="115"/>
      <c r="R382" s="115"/>
      <c r="S382" s="115"/>
      <c r="T382" s="115"/>
      <c r="U382" s="80"/>
      <c r="V382" s="80"/>
      <c r="W382" s="80"/>
      <c r="X382" s="80"/>
      <c r="Y382" s="6"/>
    </row>
    <row r="383" spans="2:25" s="7" customFormat="1" ht="135" x14ac:dyDescent="0.3">
      <c r="B383" s="139"/>
      <c r="C383" s="113"/>
      <c r="D383" s="113"/>
      <c r="E383" s="137"/>
      <c r="F383" s="28" t="s">
        <v>15</v>
      </c>
      <c r="G383" s="30">
        <v>0</v>
      </c>
      <c r="H383" s="30">
        <v>0</v>
      </c>
      <c r="I383" s="29">
        <v>0</v>
      </c>
      <c r="J383" s="29">
        <v>0</v>
      </c>
      <c r="K383" s="29">
        <v>0</v>
      </c>
      <c r="L383" s="29">
        <v>0</v>
      </c>
      <c r="M383" s="29">
        <v>0</v>
      </c>
      <c r="N383" s="29">
        <v>0</v>
      </c>
      <c r="O383" s="29">
        <v>0</v>
      </c>
      <c r="P383" s="29">
        <v>0</v>
      </c>
      <c r="Q383" s="115"/>
      <c r="R383" s="115"/>
      <c r="S383" s="115"/>
      <c r="T383" s="115"/>
      <c r="U383" s="80"/>
      <c r="V383" s="80"/>
      <c r="W383" s="80"/>
      <c r="X383" s="80"/>
      <c r="Y383" s="6"/>
    </row>
    <row r="384" spans="2:25" s="7" customFormat="1" ht="206.25" customHeight="1" x14ac:dyDescent="0.3">
      <c r="B384" s="139"/>
      <c r="C384" s="113"/>
      <c r="D384" s="113"/>
      <c r="E384" s="137"/>
      <c r="F384" s="28" t="s">
        <v>17</v>
      </c>
      <c r="G384" s="30">
        <v>0</v>
      </c>
      <c r="H384" s="30">
        <v>0</v>
      </c>
      <c r="I384" s="29">
        <v>0</v>
      </c>
      <c r="J384" s="29">
        <v>0</v>
      </c>
      <c r="K384" s="29">
        <v>0</v>
      </c>
      <c r="L384" s="29">
        <v>0</v>
      </c>
      <c r="M384" s="29">
        <v>0</v>
      </c>
      <c r="N384" s="29">
        <v>0</v>
      </c>
      <c r="O384" s="29">
        <v>0</v>
      </c>
      <c r="P384" s="29">
        <v>0</v>
      </c>
      <c r="Q384" s="115"/>
      <c r="R384" s="115"/>
      <c r="S384" s="115"/>
      <c r="T384" s="115"/>
      <c r="U384" s="80"/>
      <c r="V384" s="80"/>
      <c r="W384" s="80"/>
      <c r="X384" s="80"/>
      <c r="Y384" s="6"/>
    </row>
    <row r="385" spans="2:25" s="7" customFormat="1" ht="180" x14ac:dyDescent="0.3">
      <c r="B385" s="140"/>
      <c r="C385" s="141"/>
      <c r="D385" s="141"/>
      <c r="E385" s="142"/>
      <c r="F385" s="28" t="s">
        <v>18</v>
      </c>
      <c r="G385" s="29">
        <v>0</v>
      </c>
      <c r="H385" s="29">
        <v>0</v>
      </c>
      <c r="I385" s="29">
        <v>0</v>
      </c>
      <c r="J385" s="29">
        <v>0</v>
      </c>
      <c r="K385" s="29">
        <v>0</v>
      </c>
      <c r="L385" s="29">
        <v>0</v>
      </c>
      <c r="M385" s="29">
        <v>0</v>
      </c>
      <c r="N385" s="29">
        <v>0</v>
      </c>
      <c r="O385" s="29">
        <v>0</v>
      </c>
      <c r="P385" s="29">
        <v>0</v>
      </c>
      <c r="Q385" s="116"/>
      <c r="R385" s="116"/>
      <c r="S385" s="116"/>
      <c r="T385" s="116"/>
      <c r="U385" s="81"/>
      <c r="V385" s="81"/>
      <c r="W385" s="81"/>
      <c r="X385" s="81"/>
      <c r="Y385" s="6"/>
    </row>
    <row r="386" spans="2:25" s="7" customFormat="1" ht="85.5" customHeight="1" x14ac:dyDescent="0.3">
      <c r="B386" s="50"/>
      <c r="C386" s="123" t="s">
        <v>92</v>
      </c>
      <c r="D386" s="124"/>
      <c r="E386" s="125"/>
      <c r="F386" s="62" t="s">
        <v>4</v>
      </c>
      <c r="G386" s="16">
        <f>I386+M386</f>
        <v>12011234.619999999</v>
      </c>
      <c r="H386" s="16">
        <f>K386+O386</f>
        <v>11934497.789999999</v>
      </c>
      <c r="I386" s="16">
        <v>6065325.0199999996</v>
      </c>
      <c r="J386" s="16">
        <v>0</v>
      </c>
      <c r="K386" s="16">
        <v>5993465.3899999997</v>
      </c>
      <c r="L386" s="16">
        <v>0</v>
      </c>
      <c r="M386" s="16">
        <v>5945909.5999999996</v>
      </c>
      <c r="N386" s="16">
        <v>0</v>
      </c>
      <c r="O386" s="16">
        <v>5941032.4000000004</v>
      </c>
      <c r="P386" s="16">
        <v>0</v>
      </c>
      <c r="Q386" s="84" t="s">
        <v>5</v>
      </c>
      <c r="R386" s="84" t="s">
        <v>5</v>
      </c>
      <c r="S386" s="84" t="s">
        <v>5</v>
      </c>
      <c r="T386" s="84" t="s">
        <v>5</v>
      </c>
      <c r="U386" s="79" t="s">
        <v>5</v>
      </c>
      <c r="V386" s="79" t="s">
        <v>5</v>
      </c>
      <c r="W386" s="79" t="s">
        <v>5</v>
      </c>
      <c r="X386" s="79" t="s">
        <v>5</v>
      </c>
      <c r="Y386" s="6"/>
    </row>
    <row r="387" spans="2:25" s="7" customFormat="1" ht="183" x14ac:dyDescent="0.3">
      <c r="B387" s="51"/>
      <c r="C387" s="126"/>
      <c r="D387" s="127"/>
      <c r="E387" s="128"/>
      <c r="F387" s="62" t="s">
        <v>13</v>
      </c>
      <c r="G387" s="16">
        <f>I387+M387</f>
        <v>1264338.48</v>
      </c>
      <c r="H387" s="16">
        <f>K387+O387</f>
        <v>1258783.6600000001</v>
      </c>
      <c r="I387" s="16">
        <v>965325.02</v>
      </c>
      <c r="J387" s="16">
        <v>0</v>
      </c>
      <c r="K387" s="16">
        <v>961732.04</v>
      </c>
      <c r="L387" s="16">
        <v>0</v>
      </c>
      <c r="M387" s="16">
        <v>299013.46000000002</v>
      </c>
      <c r="N387" s="16">
        <v>0</v>
      </c>
      <c r="O387" s="16">
        <v>297051.62</v>
      </c>
      <c r="P387" s="16">
        <v>0</v>
      </c>
      <c r="Q387" s="85"/>
      <c r="R387" s="85"/>
      <c r="S387" s="85"/>
      <c r="T387" s="85"/>
      <c r="U387" s="80"/>
      <c r="V387" s="80"/>
      <c r="W387" s="80"/>
      <c r="X387" s="80"/>
      <c r="Y387" s="6"/>
    </row>
    <row r="388" spans="2:25" s="7" customFormat="1" ht="97.5" customHeight="1" x14ac:dyDescent="0.3">
      <c r="B388" s="51"/>
      <c r="C388" s="126"/>
      <c r="D388" s="127"/>
      <c r="E388" s="128"/>
      <c r="F388" s="62" t="s">
        <v>14</v>
      </c>
      <c r="G388" s="16">
        <f>I388+M388</f>
        <v>10746896.140000001</v>
      </c>
      <c r="H388" s="16">
        <f>K388+O388</f>
        <v>10675714.129999999</v>
      </c>
      <c r="I388" s="16">
        <v>5100000</v>
      </c>
      <c r="J388" s="16">
        <v>0</v>
      </c>
      <c r="K388" s="16">
        <v>5031733.3499999996</v>
      </c>
      <c r="L388" s="16">
        <v>0</v>
      </c>
      <c r="M388" s="16">
        <v>5646896.1399999997</v>
      </c>
      <c r="N388" s="16">
        <v>0</v>
      </c>
      <c r="O388" s="16">
        <v>5643980.7800000003</v>
      </c>
      <c r="P388" s="16">
        <v>0</v>
      </c>
      <c r="Q388" s="85"/>
      <c r="R388" s="85"/>
      <c r="S388" s="85"/>
      <c r="T388" s="85"/>
      <c r="U388" s="80"/>
      <c r="V388" s="80"/>
      <c r="W388" s="80"/>
      <c r="X388" s="80"/>
      <c r="Y388" s="6"/>
    </row>
    <row r="389" spans="2:25" s="7" customFormat="1" ht="134.25" customHeight="1" x14ac:dyDescent="0.3">
      <c r="B389" s="51"/>
      <c r="C389" s="129"/>
      <c r="D389" s="130"/>
      <c r="E389" s="131"/>
      <c r="F389" s="62" t="s">
        <v>16</v>
      </c>
      <c r="G389" s="17">
        <v>0</v>
      </c>
      <c r="H389" s="17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05"/>
      <c r="R389" s="105"/>
      <c r="S389" s="105"/>
      <c r="T389" s="105"/>
      <c r="U389" s="81"/>
      <c r="V389" s="81"/>
      <c r="W389" s="81"/>
      <c r="X389" s="81"/>
      <c r="Y389" s="6"/>
    </row>
    <row r="390" spans="2:25" ht="115.5" customHeight="1" x14ac:dyDescent="0.3">
      <c r="B390" s="51"/>
      <c r="C390" s="94" t="s">
        <v>52</v>
      </c>
      <c r="D390" s="50" t="s">
        <v>5</v>
      </c>
      <c r="E390" s="109" t="s">
        <v>197</v>
      </c>
      <c r="F390" s="62" t="s">
        <v>4</v>
      </c>
      <c r="G390" s="16">
        <v>12011234.619999999</v>
      </c>
      <c r="H390" s="16">
        <v>11934497.789999999</v>
      </c>
      <c r="I390" s="16">
        <v>6065325.0199999996</v>
      </c>
      <c r="J390" s="16">
        <v>0</v>
      </c>
      <c r="K390" s="16">
        <v>5993465.3899999997</v>
      </c>
      <c r="L390" s="16">
        <v>0</v>
      </c>
      <c r="M390" s="16">
        <v>5945909.5999999996</v>
      </c>
      <c r="N390" s="16">
        <v>0</v>
      </c>
      <c r="O390" s="16">
        <v>5941032.4000000004</v>
      </c>
      <c r="P390" s="16">
        <v>0</v>
      </c>
      <c r="Q390" s="84" t="s">
        <v>5</v>
      </c>
      <c r="R390" s="84" t="s">
        <v>5</v>
      </c>
      <c r="S390" s="84" t="s">
        <v>5</v>
      </c>
      <c r="T390" s="84" t="s">
        <v>5</v>
      </c>
      <c r="U390" s="79" t="s">
        <v>5</v>
      </c>
      <c r="V390" s="79" t="s">
        <v>5</v>
      </c>
      <c r="W390" s="79" t="s">
        <v>5</v>
      </c>
      <c r="X390" s="79" t="s">
        <v>5</v>
      </c>
    </row>
    <row r="391" spans="2:25" ht="167.25" customHeight="1" x14ac:dyDescent="0.3">
      <c r="B391" s="51"/>
      <c r="C391" s="95"/>
      <c r="D391" s="51"/>
      <c r="E391" s="110"/>
      <c r="F391" s="62" t="s">
        <v>13</v>
      </c>
      <c r="G391" s="16">
        <v>1264338.48</v>
      </c>
      <c r="H391" s="16">
        <v>1258783.6600000001</v>
      </c>
      <c r="I391" s="16">
        <v>965325.02</v>
      </c>
      <c r="J391" s="16">
        <v>0</v>
      </c>
      <c r="K391" s="16">
        <v>961732.04</v>
      </c>
      <c r="L391" s="16">
        <v>0</v>
      </c>
      <c r="M391" s="16">
        <v>299013.46000000002</v>
      </c>
      <c r="N391" s="16">
        <v>0</v>
      </c>
      <c r="O391" s="16">
        <v>297051.62</v>
      </c>
      <c r="P391" s="16">
        <v>0</v>
      </c>
      <c r="Q391" s="85"/>
      <c r="R391" s="85"/>
      <c r="S391" s="85"/>
      <c r="T391" s="85"/>
      <c r="U391" s="80"/>
      <c r="V391" s="80"/>
      <c r="W391" s="80"/>
      <c r="X391" s="80"/>
    </row>
    <row r="392" spans="2:25" ht="137.25" x14ac:dyDescent="0.3">
      <c r="B392" s="51"/>
      <c r="C392" s="95"/>
      <c r="D392" s="51"/>
      <c r="E392" s="110"/>
      <c r="F392" s="62" t="s">
        <v>14</v>
      </c>
      <c r="G392" s="16">
        <v>10746896.140000001</v>
      </c>
      <c r="H392" s="16">
        <v>10675714.129999999</v>
      </c>
      <c r="I392" s="16">
        <v>5100000</v>
      </c>
      <c r="J392" s="16">
        <v>0</v>
      </c>
      <c r="K392" s="16">
        <v>5031733.3499999996</v>
      </c>
      <c r="L392" s="16">
        <v>0</v>
      </c>
      <c r="M392" s="16">
        <v>5646896.1399999997</v>
      </c>
      <c r="N392" s="16">
        <v>0</v>
      </c>
      <c r="O392" s="16">
        <v>5643980.7800000003</v>
      </c>
      <c r="P392" s="16">
        <v>0</v>
      </c>
      <c r="Q392" s="85"/>
      <c r="R392" s="85"/>
      <c r="S392" s="85"/>
      <c r="T392" s="85"/>
      <c r="U392" s="80"/>
      <c r="V392" s="80"/>
      <c r="W392" s="80"/>
      <c r="X392" s="80"/>
    </row>
    <row r="393" spans="2:25" ht="192.75" customHeight="1" x14ac:dyDescent="0.3">
      <c r="B393" s="51"/>
      <c r="C393" s="95"/>
      <c r="D393" s="58"/>
      <c r="E393" s="117"/>
      <c r="F393" s="62" t="s">
        <v>16</v>
      </c>
      <c r="G393" s="17">
        <v>0</v>
      </c>
      <c r="H393" s="17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05"/>
      <c r="R393" s="105"/>
      <c r="S393" s="105"/>
      <c r="T393" s="105"/>
      <c r="U393" s="81"/>
      <c r="V393" s="81"/>
      <c r="W393" s="81"/>
      <c r="X393" s="81"/>
    </row>
    <row r="394" spans="2:25" ht="79.5" customHeight="1" x14ac:dyDescent="0.3">
      <c r="B394" s="94"/>
      <c r="C394" s="135" t="s">
        <v>93</v>
      </c>
      <c r="D394" s="135">
        <v>502</v>
      </c>
      <c r="E394" s="133" t="s">
        <v>198</v>
      </c>
      <c r="F394" s="62" t="s">
        <v>4</v>
      </c>
      <c r="G394" s="16">
        <v>12011234.619999999</v>
      </c>
      <c r="H394" s="16">
        <v>11934497.789999999</v>
      </c>
      <c r="I394" s="16">
        <v>6065325.0199999996</v>
      </c>
      <c r="J394" s="16">
        <v>0</v>
      </c>
      <c r="K394" s="16">
        <v>5993465.3899999997</v>
      </c>
      <c r="L394" s="16">
        <v>0</v>
      </c>
      <c r="M394" s="16">
        <v>5945909.5999999996</v>
      </c>
      <c r="N394" s="16">
        <v>0</v>
      </c>
      <c r="O394" s="16">
        <v>5941032.4000000004</v>
      </c>
      <c r="P394" s="16">
        <v>0</v>
      </c>
      <c r="Q394" s="84" t="s">
        <v>54</v>
      </c>
      <c r="R394" s="84" t="s">
        <v>45</v>
      </c>
      <c r="S394" s="114">
        <v>100</v>
      </c>
      <c r="T394" s="84">
        <v>96.4</v>
      </c>
      <c r="U394" s="93">
        <v>100</v>
      </c>
      <c r="V394" s="93">
        <v>100</v>
      </c>
      <c r="W394" s="79">
        <v>100</v>
      </c>
      <c r="X394" s="79">
        <v>92.8</v>
      </c>
    </row>
    <row r="395" spans="2:25" ht="187.5" customHeight="1" x14ac:dyDescent="0.3">
      <c r="B395" s="95"/>
      <c r="C395" s="135"/>
      <c r="D395" s="135"/>
      <c r="E395" s="133"/>
      <c r="F395" s="62" t="s">
        <v>13</v>
      </c>
      <c r="G395" s="16">
        <v>1264338.48</v>
      </c>
      <c r="H395" s="16">
        <v>1258783.6600000001</v>
      </c>
      <c r="I395" s="16">
        <v>965325.02</v>
      </c>
      <c r="J395" s="16">
        <v>0</v>
      </c>
      <c r="K395" s="16">
        <v>961732.04</v>
      </c>
      <c r="L395" s="16">
        <v>0</v>
      </c>
      <c r="M395" s="16">
        <v>299013.46000000002</v>
      </c>
      <c r="N395" s="16">
        <v>0</v>
      </c>
      <c r="O395" s="16">
        <v>297051.62</v>
      </c>
      <c r="P395" s="16">
        <v>0</v>
      </c>
      <c r="Q395" s="85"/>
      <c r="R395" s="85"/>
      <c r="S395" s="115"/>
      <c r="T395" s="85"/>
      <c r="U395" s="93"/>
      <c r="V395" s="93"/>
      <c r="W395" s="80"/>
      <c r="X395" s="80"/>
    </row>
    <row r="396" spans="2:25" ht="167.25" customHeight="1" x14ac:dyDescent="0.3">
      <c r="B396" s="95"/>
      <c r="C396" s="135"/>
      <c r="D396" s="135"/>
      <c r="E396" s="133"/>
      <c r="F396" s="62" t="s">
        <v>14</v>
      </c>
      <c r="G396" s="16">
        <v>10746896.140000001</v>
      </c>
      <c r="H396" s="16">
        <v>10675714.129999999</v>
      </c>
      <c r="I396" s="16">
        <v>5100000</v>
      </c>
      <c r="J396" s="16">
        <v>0</v>
      </c>
      <c r="K396" s="16">
        <v>5031733.3499999996</v>
      </c>
      <c r="L396" s="16">
        <v>0</v>
      </c>
      <c r="M396" s="16">
        <v>5646896.1399999997</v>
      </c>
      <c r="N396" s="16">
        <v>0</v>
      </c>
      <c r="O396" s="16">
        <v>5643980.7800000003</v>
      </c>
      <c r="P396" s="16">
        <v>0</v>
      </c>
      <c r="Q396" s="85"/>
      <c r="R396" s="85"/>
      <c r="S396" s="115"/>
      <c r="T396" s="85"/>
      <c r="U396" s="93"/>
      <c r="V396" s="93"/>
      <c r="W396" s="80"/>
      <c r="X396" s="80"/>
    </row>
    <row r="397" spans="2:25" ht="141.75" customHeight="1" x14ac:dyDescent="0.3">
      <c r="B397" s="95"/>
      <c r="C397" s="135"/>
      <c r="D397" s="135"/>
      <c r="E397" s="133"/>
      <c r="F397" s="62" t="s">
        <v>16</v>
      </c>
      <c r="G397" s="17">
        <v>0</v>
      </c>
      <c r="H397" s="17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85"/>
      <c r="R397" s="85"/>
      <c r="S397" s="115"/>
      <c r="T397" s="85"/>
      <c r="U397" s="93"/>
      <c r="V397" s="93"/>
      <c r="W397" s="81"/>
      <c r="X397" s="81"/>
    </row>
    <row r="398" spans="2:25" s="7" customFormat="1" ht="61.5" customHeight="1" x14ac:dyDescent="0.3">
      <c r="B398" s="88"/>
      <c r="C398" s="112" t="s">
        <v>94</v>
      </c>
      <c r="D398" s="59" t="s">
        <v>5</v>
      </c>
      <c r="E398" s="63" t="s">
        <v>5</v>
      </c>
      <c r="F398" s="28" t="s">
        <v>4</v>
      </c>
      <c r="G398" s="29">
        <v>12011234.619999999</v>
      </c>
      <c r="H398" s="29">
        <v>11934497.789999999</v>
      </c>
      <c r="I398" s="29">
        <v>6065325.0199999996</v>
      </c>
      <c r="J398" s="29">
        <v>0</v>
      </c>
      <c r="K398" s="29">
        <v>5993465.3899999997</v>
      </c>
      <c r="L398" s="29">
        <v>0</v>
      </c>
      <c r="M398" s="29">
        <v>5945909.5999999996</v>
      </c>
      <c r="N398" s="29">
        <v>0</v>
      </c>
      <c r="O398" s="29">
        <v>5941032.4000000004</v>
      </c>
      <c r="P398" s="29">
        <v>0</v>
      </c>
      <c r="Q398" s="84" t="s">
        <v>5</v>
      </c>
      <c r="R398" s="84" t="s">
        <v>5</v>
      </c>
      <c r="S398" s="114" t="s">
        <v>5</v>
      </c>
      <c r="T398" s="84" t="s">
        <v>5</v>
      </c>
      <c r="U398" s="79" t="s">
        <v>5</v>
      </c>
      <c r="V398" s="79" t="s">
        <v>5</v>
      </c>
      <c r="W398" s="79" t="s">
        <v>5</v>
      </c>
      <c r="X398" s="79" t="s">
        <v>5</v>
      </c>
      <c r="Y398" s="6"/>
    </row>
    <row r="399" spans="2:25" s="7" customFormat="1" ht="150" customHeight="1" x14ac:dyDescent="0.3">
      <c r="B399" s="88"/>
      <c r="C399" s="113"/>
      <c r="D399" s="59"/>
      <c r="E399" s="63"/>
      <c r="F399" s="28" t="s">
        <v>13</v>
      </c>
      <c r="G399" s="29">
        <v>1264338.48</v>
      </c>
      <c r="H399" s="29">
        <v>1258783.6600000001</v>
      </c>
      <c r="I399" s="29">
        <v>965325.02</v>
      </c>
      <c r="J399" s="29">
        <v>0</v>
      </c>
      <c r="K399" s="29">
        <v>961732.04</v>
      </c>
      <c r="L399" s="29">
        <v>0</v>
      </c>
      <c r="M399" s="29">
        <v>299013.46000000002</v>
      </c>
      <c r="N399" s="29">
        <v>0</v>
      </c>
      <c r="O399" s="29">
        <v>297051.62</v>
      </c>
      <c r="P399" s="29">
        <v>0</v>
      </c>
      <c r="Q399" s="85"/>
      <c r="R399" s="85"/>
      <c r="S399" s="115"/>
      <c r="T399" s="85"/>
      <c r="U399" s="80"/>
      <c r="V399" s="80"/>
      <c r="W399" s="80"/>
      <c r="X399" s="80"/>
      <c r="Y399" s="6"/>
    </row>
    <row r="400" spans="2:25" s="7" customFormat="1" ht="103.5" customHeight="1" x14ac:dyDescent="0.3">
      <c r="B400" s="88"/>
      <c r="C400" s="113"/>
      <c r="D400" s="59"/>
      <c r="E400" s="63"/>
      <c r="F400" s="28" t="s">
        <v>14</v>
      </c>
      <c r="G400" s="29">
        <v>10746896.140000001</v>
      </c>
      <c r="H400" s="29">
        <v>10675714.129999999</v>
      </c>
      <c r="I400" s="29">
        <v>5100000</v>
      </c>
      <c r="J400" s="29">
        <v>0</v>
      </c>
      <c r="K400" s="29">
        <v>5031733.3499999996</v>
      </c>
      <c r="L400" s="29">
        <v>0</v>
      </c>
      <c r="M400" s="29">
        <v>5646896.1399999997</v>
      </c>
      <c r="N400" s="29">
        <v>0</v>
      </c>
      <c r="O400" s="29">
        <v>5643980.7800000003</v>
      </c>
      <c r="P400" s="29">
        <v>0</v>
      </c>
      <c r="Q400" s="85"/>
      <c r="R400" s="85"/>
      <c r="S400" s="115"/>
      <c r="T400" s="85"/>
      <c r="U400" s="80"/>
      <c r="V400" s="80"/>
      <c r="W400" s="80"/>
      <c r="X400" s="80"/>
      <c r="Y400" s="6"/>
    </row>
    <row r="401" spans="2:25" s="7" customFormat="1" ht="198" customHeight="1" x14ac:dyDescent="0.3">
      <c r="B401" s="88"/>
      <c r="C401" s="141"/>
      <c r="D401" s="59"/>
      <c r="E401" s="63"/>
      <c r="F401" s="28" t="s">
        <v>16</v>
      </c>
      <c r="G401" s="30">
        <v>0</v>
      </c>
      <c r="H401" s="30">
        <v>0</v>
      </c>
      <c r="I401" s="29">
        <v>0</v>
      </c>
      <c r="J401" s="29">
        <v>0</v>
      </c>
      <c r="K401" s="29">
        <v>0</v>
      </c>
      <c r="L401" s="29">
        <v>0</v>
      </c>
      <c r="M401" s="29">
        <v>0</v>
      </c>
      <c r="N401" s="29">
        <v>0</v>
      </c>
      <c r="O401" s="29">
        <v>0</v>
      </c>
      <c r="P401" s="29">
        <v>0</v>
      </c>
      <c r="Q401" s="105"/>
      <c r="R401" s="105"/>
      <c r="S401" s="116"/>
      <c r="T401" s="105"/>
      <c r="U401" s="81"/>
      <c r="V401" s="81"/>
      <c r="W401" s="81"/>
      <c r="X401" s="81"/>
      <c r="Y401" s="6"/>
    </row>
    <row r="402" spans="2:25" ht="45" customHeight="1" x14ac:dyDescent="0.3">
      <c r="B402" s="170" t="s">
        <v>19</v>
      </c>
      <c r="C402" s="171"/>
      <c r="D402" s="159" t="s">
        <v>5</v>
      </c>
      <c r="E402" s="159" t="s">
        <v>5</v>
      </c>
      <c r="F402" s="31" t="s">
        <v>4</v>
      </c>
      <c r="G402" s="33">
        <f>I402+M402</f>
        <v>207960621.06999999</v>
      </c>
      <c r="H402" s="33">
        <f>K402+O402</f>
        <v>201456956.16000003</v>
      </c>
      <c r="I402" s="29">
        <v>115367617.56</v>
      </c>
      <c r="J402" s="29">
        <v>0</v>
      </c>
      <c r="K402" s="29">
        <v>110218786.26000001</v>
      </c>
      <c r="L402" s="29">
        <v>0</v>
      </c>
      <c r="M402" s="29">
        <f>M398+M378+M214+M66</f>
        <v>92593003.510000005</v>
      </c>
      <c r="N402" s="29">
        <v>0</v>
      </c>
      <c r="O402" s="29">
        <f>O398+O378+O214+O66</f>
        <v>91238169.900000006</v>
      </c>
      <c r="P402" s="29">
        <v>0</v>
      </c>
      <c r="Q402" s="115" t="s">
        <v>5</v>
      </c>
      <c r="R402" s="115" t="s">
        <v>5</v>
      </c>
      <c r="S402" s="115" t="s">
        <v>5</v>
      </c>
      <c r="T402" s="115" t="s">
        <v>5</v>
      </c>
      <c r="U402" s="93" t="s">
        <v>5</v>
      </c>
      <c r="V402" s="93" t="s">
        <v>5</v>
      </c>
      <c r="W402" s="79" t="s">
        <v>5</v>
      </c>
      <c r="X402" s="79" t="s">
        <v>5</v>
      </c>
    </row>
    <row r="403" spans="2:25" ht="180" x14ac:dyDescent="0.3">
      <c r="B403" s="172"/>
      <c r="C403" s="173"/>
      <c r="D403" s="160"/>
      <c r="E403" s="160"/>
      <c r="F403" s="31" t="s">
        <v>13</v>
      </c>
      <c r="G403" s="33">
        <f>I403+M403</f>
        <v>65703567.530000001</v>
      </c>
      <c r="H403" s="33">
        <f>K403+O403</f>
        <v>60517656.049999997</v>
      </c>
      <c r="I403" s="29">
        <v>24544322.849999998</v>
      </c>
      <c r="J403" s="29">
        <v>0</v>
      </c>
      <c r="K403" s="29">
        <v>19958976.449999999</v>
      </c>
      <c r="L403" s="29">
        <v>0</v>
      </c>
      <c r="M403" s="29">
        <f>M399+M379+M215+M67</f>
        <v>41159244.68</v>
      </c>
      <c r="N403" s="29">
        <v>0</v>
      </c>
      <c r="O403" s="29">
        <f>O399+O379+O215+O67</f>
        <v>40558679.600000001</v>
      </c>
      <c r="P403" s="29">
        <v>0</v>
      </c>
      <c r="Q403" s="115"/>
      <c r="R403" s="115"/>
      <c r="S403" s="118"/>
      <c r="T403" s="115"/>
      <c r="U403" s="93"/>
      <c r="V403" s="93"/>
      <c r="W403" s="80"/>
      <c r="X403" s="80"/>
    </row>
    <row r="404" spans="2:25" ht="135" x14ac:dyDescent="0.3">
      <c r="B404" s="172"/>
      <c r="C404" s="173"/>
      <c r="D404" s="160"/>
      <c r="E404" s="160"/>
      <c r="F404" s="31" t="s">
        <v>14</v>
      </c>
      <c r="G404" s="33">
        <f>I404+M404</f>
        <v>131241339.51000001</v>
      </c>
      <c r="H404" s="33">
        <f>K404+O404</f>
        <v>129961120.01000001</v>
      </c>
      <c r="I404" s="32">
        <v>83393767.329999998</v>
      </c>
      <c r="J404" s="32">
        <v>0</v>
      </c>
      <c r="K404" s="33">
        <v>82855043.329999998</v>
      </c>
      <c r="L404" s="32">
        <v>0</v>
      </c>
      <c r="M404" s="33">
        <f>M400+M380+M216+M68</f>
        <v>47847572.180000007</v>
      </c>
      <c r="N404" s="32">
        <v>0</v>
      </c>
      <c r="O404" s="33">
        <f>O400+O380+O216+O68</f>
        <v>47106076.680000007</v>
      </c>
      <c r="P404" s="32">
        <v>0</v>
      </c>
      <c r="Q404" s="115"/>
      <c r="R404" s="115"/>
      <c r="S404" s="118"/>
      <c r="T404" s="115"/>
      <c r="U404" s="93"/>
      <c r="V404" s="93"/>
      <c r="W404" s="80"/>
      <c r="X404" s="80"/>
    </row>
    <row r="405" spans="2:25" ht="135" x14ac:dyDescent="0.3">
      <c r="B405" s="172"/>
      <c r="C405" s="173"/>
      <c r="D405" s="160"/>
      <c r="E405" s="160"/>
      <c r="F405" s="31" t="s">
        <v>16</v>
      </c>
      <c r="G405" s="33">
        <f>I405+M405</f>
        <v>11015714.029999999</v>
      </c>
      <c r="H405" s="33">
        <f>K405+O405</f>
        <v>10978180.100000001</v>
      </c>
      <c r="I405" s="32">
        <v>7429527.3799999999</v>
      </c>
      <c r="J405" s="32">
        <v>0</v>
      </c>
      <c r="K405" s="33">
        <v>7404766.4800000004</v>
      </c>
      <c r="L405" s="32">
        <v>0</v>
      </c>
      <c r="M405" s="33">
        <f>M401+M381+M217+M69</f>
        <v>3586186.65</v>
      </c>
      <c r="N405" s="32">
        <v>0</v>
      </c>
      <c r="O405" s="33">
        <f>O401+O381+O217+O69</f>
        <v>3573413.62</v>
      </c>
      <c r="P405" s="32">
        <v>0</v>
      </c>
      <c r="Q405" s="115"/>
      <c r="R405" s="115"/>
      <c r="S405" s="118"/>
      <c r="T405" s="115"/>
      <c r="U405" s="93"/>
      <c r="V405" s="93"/>
      <c r="W405" s="80"/>
      <c r="X405" s="80"/>
    </row>
    <row r="406" spans="2:25" ht="116.25" customHeight="1" x14ac:dyDescent="0.3">
      <c r="B406" s="172"/>
      <c r="C406" s="173"/>
      <c r="D406" s="160"/>
      <c r="E406" s="160"/>
      <c r="F406" s="31" t="s">
        <v>28</v>
      </c>
      <c r="G406" s="29">
        <v>0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v>0</v>
      </c>
      <c r="P406" s="29">
        <v>0</v>
      </c>
      <c r="Q406" s="115"/>
      <c r="R406" s="115"/>
      <c r="S406" s="118"/>
      <c r="T406" s="115"/>
      <c r="U406" s="93"/>
      <c r="V406" s="93"/>
      <c r="W406" s="80"/>
      <c r="X406" s="80"/>
    </row>
    <row r="407" spans="2:25" ht="135" x14ac:dyDescent="0.3">
      <c r="B407" s="172"/>
      <c r="C407" s="173"/>
      <c r="D407" s="160"/>
      <c r="E407" s="160"/>
      <c r="F407" s="31" t="s">
        <v>15</v>
      </c>
      <c r="G407" s="32">
        <v>0</v>
      </c>
      <c r="H407" s="32">
        <v>0</v>
      </c>
      <c r="I407" s="32"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115"/>
      <c r="R407" s="115"/>
      <c r="S407" s="118"/>
      <c r="T407" s="115"/>
      <c r="U407" s="93"/>
      <c r="V407" s="93"/>
      <c r="W407" s="80"/>
      <c r="X407" s="80"/>
    </row>
    <row r="408" spans="2:25" ht="135" x14ac:dyDescent="0.3">
      <c r="B408" s="172"/>
      <c r="C408" s="173"/>
      <c r="D408" s="160"/>
      <c r="E408" s="160"/>
      <c r="F408" s="31" t="s">
        <v>17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115"/>
      <c r="R408" s="115"/>
      <c r="S408" s="118"/>
      <c r="T408" s="115"/>
      <c r="U408" s="93"/>
      <c r="V408" s="93"/>
      <c r="W408" s="80"/>
      <c r="X408" s="80"/>
    </row>
    <row r="409" spans="2:25" ht="180" x14ac:dyDescent="0.3">
      <c r="B409" s="174"/>
      <c r="C409" s="175"/>
      <c r="D409" s="160"/>
      <c r="E409" s="160"/>
      <c r="F409" s="31" t="s">
        <v>18</v>
      </c>
      <c r="G409" s="29">
        <v>0</v>
      </c>
      <c r="H409" s="29">
        <v>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  <c r="N409" s="29">
        <v>0</v>
      </c>
      <c r="O409" s="29">
        <v>0</v>
      </c>
      <c r="P409" s="29">
        <v>0</v>
      </c>
      <c r="Q409" s="115"/>
      <c r="R409" s="115"/>
      <c r="S409" s="119"/>
      <c r="T409" s="115"/>
      <c r="U409" s="93"/>
      <c r="V409" s="93"/>
      <c r="W409" s="81"/>
      <c r="X409" s="81"/>
    </row>
    <row r="410" spans="2:25" ht="45.75" x14ac:dyDescent="0.65">
      <c r="B410" s="147" t="s">
        <v>116</v>
      </c>
      <c r="C410" s="147"/>
      <c r="D410" s="147"/>
      <c r="E410" s="147"/>
      <c r="F410" s="147"/>
      <c r="G410" s="147"/>
      <c r="H410" s="147"/>
      <c r="I410" s="147"/>
      <c r="J410" s="147"/>
      <c r="K410" s="147"/>
      <c r="L410" s="147"/>
      <c r="M410" s="147"/>
      <c r="N410" s="147"/>
      <c r="O410" s="147"/>
      <c r="P410" s="147"/>
      <c r="Q410" s="147"/>
      <c r="R410" s="147"/>
      <c r="S410" s="147"/>
      <c r="T410" s="147"/>
      <c r="U410" s="77"/>
      <c r="V410" s="77"/>
      <c r="W410" s="77"/>
      <c r="X410" s="77"/>
    </row>
    <row r="411" spans="2:25" ht="45.75" x14ac:dyDescent="0.65">
      <c r="B411" s="21"/>
      <c r="C411" s="21"/>
      <c r="D411" s="21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44"/>
      <c r="R411" s="44"/>
      <c r="S411" s="44"/>
      <c r="T411" s="44"/>
      <c r="U411" s="78"/>
      <c r="V411" s="78"/>
      <c r="W411" s="78"/>
      <c r="X411" s="78"/>
    </row>
    <row r="412" spans="2:25" ht="23.25" customHeight="1" x14ac:dyDescent="0.85">
      <c r="B412" s="169"/>
      <c r="C412" s="169"/>
      <c r="D412" s="169"/>
      <c r="E412" s="169"/>
      <c r="F412" s="169"/>
      <c r="G412" s="169"/>
      <c r="H412" s="169"/>
      <c r="I412" s="169"/>
      <c r="J412" s="169"/>
      <c r="K412" s="169"/>
      <c r="L412" s="169"/>
      <c r="M412" s="169"/>
      <c r="N412" s="169"/>
      <c r="O412" s="169"/>
      <c r="P412" s="169"/>
      <c r="Q412" s="169"/>
      <c r="R412" s="169"/>
      <c r="S412" s="169"/>
      <c r="T412" s="169"/>
      <c r="U412" s="34"/>
      <c r="V412" s="34"/>
      <c r="W412" s="34"/>
      <c r="X412" s="34"/>
    </row>
    <row r="413" spans="2:25" ht="18.75" customHeight="1" x14ac:dyDescent="0.85">
      <c r="B413" s="169"/>
      <c r="C413" s="169"/>
      <c r="D413" s="169"/>
      <c r="E413" s="169"/>
      <c r="F413" s="169"/>
      <c r="G413" s="169"/>
      <c r="H413" s="169"/>
      <c r="I413" s="169"/>
      <c r="J413" s="169"/>
      <c r="K413" s="169"/>
      <c r="L413" s="169"/>
      <c r="M413" s="169"/>
      <c r="N413" s="169"/>
      <c r="O413" s="169"/>
      <c r="P413" s="169"/>
      <c r="Q413" s="169"/>
      <c r="R413" s="169"/>
      <c r="S413" s="169"/>
      <c r="T413" s="169"/>
      <c r="U413" s="34"/>
      <c r="V413" s="34"/>
      <c r="W413" s="34"/>
      <c r="X413" s="34"/>
    </row>
    <row r="414" spans="2:25" ht="22.5" customHeight="1" x14ac:dyDescent="0.85">
      <c r="B414" s="169"/>
      <c r="C414" s="169"/>
      <c r="D414" s="169"/>
      <c r="E414" s="169"/>
      <c r="F414" s="169"/>
      <c r="G414" s="169"/>
      <c r="H414" s="169"/>
      <c r="I414" s="169"/>
      <c r="J414" s="169"/>
      <c r="K414" s="169"/>
      <c r="L414" s="169"/>
      <c r="M414" s="169"/>
      <c r="N414" s="169"/>
      <c r="O414" s="169"/>
      <c r="P414" s="169"/>
      <c r="Q414" s="169"/>
      <c r="R414" s="169"/>
      <c r="S414" s="169"/>
      <c r="T414" s="169"/>
      <c r="U414" s="34"/>
      <c r="V414" s="34"/>
      <c r="W414" s="34"/>
      <c r="X414" s="34"/>
    </row>
    <row r="415" spans="2:25" ht="18.75" customHeight="1" x14ac:dyDescent="0.85">
      <c r="B415" s="169"/>
      <c r="C415" s="169"/>
      <c r="D415" s="169"/>
      <c r="E415" s="169"/>
      <c r="F415" s="169"/>
      <c r="G415" s="169"/>
      <c r="H415" s="169"/>
      <c r="I415" s="169"/>
      <c r="J415" s="169"/>
      <c r="K415" s="169"/>
      <c r="L415" s="169"/>
      <c r="M415" s="169"/>
      <c r="N415" s="169"/>
      <c r="O415" s="169"/>
      <c r="P415" s="169"/>
      <c r="Q415" s="169"/>
      <c r="R415" s="169"/>
      <c r="S415" s="169"/>
      <c r="T415" s="169"/>
      <c r="U415" s="34"/>
      <c r="V415" s="34"/>
      <c r="W415" s="34"/>
      <c r="X415" s="34"/>
    </row>
    <row r="416" spans="2:25" ht="18.75" customHeight="1" x14ac:dyDescent="0.85">
      <c r="B416" s="169"/>
      <c r="C416" s="169"/>
      <c r="D416" s="169"/>
      <c r="E416" s="169"/>
      <c r="F416" s="169"/>
      <c r="G416" s="169"/>
      <c r="H416" s="169"/>
      <c r="I416" s="169"/>
      <c r="J416" s="169"/>
      <c r="K416" s="169"/>
      <c r="L416" s="169"/>
      <c r="M416" s="169"/>
      <c r="N416" s="169"/>
      <c r="O416" s="169"/>
      <c r="P416" s="169"/>
      <c r="Q416" s="169"/>
      <c r="R416" s="169"/>
      <c r="S416" s="169"/>
      <c r="T416" s="169"/>
      <c r="U416" s="34"/>
      <c r="V416" s="34"/>
      <c r="W416" s="34"/>
      <c r="X416" s="34"/>
    </row>
    <row r="417" spans="2:24" ht="18.75" customHeight="1" x14ac:dyDescent="0.85">
      <c r="B417" s="169"/>
      <c r="C417" s="169"/>
      <c r="D417" s="169"/>
      <c r="E417" s="169"/>
      <c r="F417" s="169"/>
      <c r="G417" s="169"/>
      <c r="H417" s="169"/>
      <c r="I417" s="169"/>
      <c r="J417" s="169"/>
      <c r="K417" s="169"/>
      <c r="L417" s="169"/>
      <c r="M417" s="169"/>
      <c r="N417" s="169"/>
      <c r="O417" s="169"/>
      <c r="P417" s="169"/>
      <c r="Q417" s="169"/>
      <c r="R417" s="169"/>
      <c r="S417" s="169"/>
      <c r="T417" s="169"/>
      <c r="U417" s="34"/>
      <c r="V417" s="34"/>
      <c r="W417" s="34"/>
      <c r="X417" s="34"/>
    </row>
    <row r="418" spans="2:24" ht="61.5" x14ac:dyDescent="0.85"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</row>
  </sheetData>
  <mergeCells count="623">
    <mergeCell ref="W218:W224"/>
    <mergeCell ref="X218:X224"/>
    <mergeCell ref="W226:W233"/>
    <mergeCell ref="X226:X233"/>
    <mergeCell ref="W234:W281"/>
    <mergeCell ref="X234:X281"/>
    <mergeCell ref="W282:W321"/>
    <mergeCell ref="X282:X321"/>
    <mergeCell ref="Q322:Q377"/>
    <mergeCell ref="U218:U225"/>
    <mergeCell ref="R218:R225"/>
    <mergeCell ref="Q234:Q281"/>
    <mergeCell ref="Q282:Q321"/>
    <mergeCell ref="T226:T233"/>
    <mergeCell ref="T322:T377"/>
    <mergeCell ref="U322:U377"/>
    <mergeCell ref="V322:V377"/>
    <mergeCell ref="W322:W377"/>
    <mergeCell ref="X322:X377"/>
    <mergeCell ref="U202:U205"/>
    <mergeCell ref="V202:V205"/>
    <mergeCell ref="W202:W205"/>
    <mergeCell ref="X202:X205"/>
    <mergeCell ref="Q206:Q209"/>
    <mergeCell ref="R206:R209"/>
    <mergeCell ref="S206:S209"/>
    <mergeCell ref="T206:T209"/>
    <mergeCell ref="U206:U209"/>
    <mergeCell ref="W206:W209"/>
    <mergeCell ref="X206:X209"/>
    <mergeCell ref="S202:S205"/>
    <mergeCell ref="T202:T205"/>
    <mergeCell ref="U194:U197"/>
    <mergeCell ref="V194:V197"/>
    <mergeCell ref="W194:W197"/>
    <mergeCell ref="X194:X197"/>
    <mergeCell ref="Q198:Q201"/>
    <mergeCell ref="R198:R201"/>
    <mergeCell ref="S198:S201"/>
    <mergeCell ref="T198:T201"/>
    <mergeCell ref="U198:U201"/>
    <mergeCell ref="W198:W201"/>
    <mergeCell ref="X198:X201"/>
    <mergeCell ref="S194:S197"/>
    <mergeCell ref="T194:T197"/>
    <mergeCell ref="U186:U189"/>
    <mergeCell ref="V186:V189"/>
    <mergeCell ref="W186:W189"/>
    <mergeCell ref="X186:X189"/>
    <mergeCell ref="Q190:Q193"/>
    <mergeCell ref="R190:R193"/>
    <mergeCell ref="S190:S193"/>
    <mergeCell ref="T190:T193"/>
    <mergeCell ref="U190:U193"/>
    <mergeCell ref="V190:V193"/>
    <mergeCell ref="W190:W193"/>
    <mergeCell ref="X190:X193"/>
    <mergeCell ref="T186:T189"/>
    <mergeCell ref="W166:W169"/>
    <mergeCell ref="X166:X169"/>
    <mergeCell ref="W170:W173"/>
    <mergeCell ref="X170:X173"/>
    <mergeCell ref="W174:W177"/>
    <mergeCell ref="X174:X177"/>
    <mergeCell ref="W178:W181"/>
    <mergeCell ref="X178:X181"/>
    <mergeCell ref="W182:W185"/>
    <mergeCell ref="X182:X185"/>
    <mergeCell ref="W138:W141"/>
    <mergeCell ref="X138:X141"/>
    <mergeCell ref="W142:W145"/>
    <mergeCell ref="X142:X145"/>
    <mergeCell ref="W146:W149"/>
    <mergeCell ref="X146:X149"/>
    <mergeCell ref="W150:W153"/>
    <mergeCell ref="X150:X153"/>
    <mergeCell ref="W154:W165"/>
    <mergeCell ref="X154:X165"/>
    <mergeCell ref="W66:W69"/>
    <mergeCell ref="X66:X69"/>
    <mergeCell ref="W94:W113"/>
    <mergeCell ref="X94:X113"/>
    <mergeCell ref="W114:W117"/>
    <mergeCell ref="X114:X117"/>
    <mergeCell ref="S118:S137"/>
    <mergeCell ref="T118:T137"/>
    <mergeCell ref="U118:U137"/>
    <mergeCell ref="V118:V137"/>
    <mergeCell ref="W118:W137"/>
    <mergeCell ref="U78:U81"/>
    <mergeCell ref="V78:V81"/>
    <mergeCell ref="V82:V85"/>
    <mergeCell ref="U86:U89"/>
    <mergeCell ref="V86:V89"/>
    <mergeCell ref="U90:U93"/>
    <mergeCell ref="V90:V93"/>
    <mergeCell ref="U114:U117"/>
    <mergeCell ref="V114:V117"/>
    <mergeCell ref="S94:S113"/>
    <mergeCell ref="T94:T113"/>
    <mergeCell ref="U94:U113"/>
    <mergeCell ref="V94:V113"/>
    <mergeCell ref="W30:W33"/>
    <mergeCell ref="X30:X33"/>
    <mergeCell ref="W46:W49"/>
    <mergeCell ref="X46:X49"/>
    <mergeCell ref="W50:W53"/>
    <mergeCell ref="X50:X53"/>
    <mergeCell ref="Q54:Q65"/>
    <mergeCell ref="R54:R65"/>
    <mergeCell ref="S54:S65"/>
    <mergeCell ref="T54:T65"/>
    <mergeCell ref="U54:U65"/>
    <mergeCell ref="V54:V65"/>
    <mergeCell ref="W54:W65"/>
    <mergeCell ref="X54:X65"/>
    <mergeCell ref="U38:U41"/>
    <mergeCell ref="Q38:Q41"/>
    <mergeCell ref="S34:S37"/>
    <mergeCell ref="S38:S41"/>
    <mergeCell ref="T34:T37"/>
    <mergeCell ref="S30:S33"/>
    <mergeCell ref="Q50:Q53"/>
    <mergeCell ref="R50:R53"/>
    <mergeCell ref="T30:T33"/>
    <mergeCell ref="U30:U33"/>
    <mergeCell ref="W214:W217"/>
    <mergeCell ref="X214:X217"/>
    <mergeCell ref="C362:C369"/>
    <mergeCell ref="C370:C377"/>
    <mergeCell ref="W386:W389"/>
    <mergeCell ref="X386:X389"/>
    <mergeCell ref="W38:W41"/>
    <mergeCell ref="X38:X41"/>
    <mergeCell ref="W34:W37"/>
    <mergeCell ref="X34:X37"/>
    <mergeCell ref="W42:W45"/>
    <mergeCell ref="X42:X45"/>
    <mergeCell ref="W70:W73"/>
    <mergeCell ref="X70:X73"/>
    <mergeCell ref="W74:W77"/>
    <mergeCell ref="X74:X77"/>
    <mergeCell ref="W78:W81"/>
    <mergeCell ref="X78:X81"/>
    <mergeCell ref="W82:W85"/>
    <mergeCell ref="X82:X85"/>
    <mergeCell ref="W86:W89"/>
    <mergeCell ref="X86:X89"/>
    <mergeCell ref="W90:W93"/>
    <mergeCell ref="X90:X93"/>
    <mergeCell ref="E322:E329"/>
    <mergeCell ref="C330:C337"/>
    <mergeCell ref="C338:C345"/>
    <mergeCell ref="D338:D345"/>
    <mergeCell ref="E338:E345"/>
    <mergeCell ref="C346:C353"/>
    <mergeCell ref="C354:C361"/>
    <mergeCell ref="D354:D361"/>
    <mergeCell ref="E354:E361"/>
    <mergeCell ref="D14:P14"/>
    <mergeCell ref="G15:P15"/>
    <mergeCell ref="M16:P16"/>
    <mergeCell ref="Q14:X14"/>
    <mergeCell ref="S15:X15"/>
    <mergeCell ref="W16:X16"/>
    <mergeCell ref="W22:W25"/>
    <mergeCell ref="X22:X25"/>
    <mergeCell ref="W26:W29"/>
    <mergeCell ref="X26:X29"/>
    <mergeCell ref="U22:U25"/>
    <mergeCell ref="V22:V25"/>
    <mergeCell ref="Q15:Q17"/>
    <mergeCell ref="F15:F17"/>
    <mergeCell ref="R15:R17"/>
    <mergeCell ref="E16:E17"/>
    <mergeCell ref="D16:D17"/>
    <mergeCell ref="V26:V29"/>
    <mergeCell ref="B19:T19"/>
    <mergeCell ref="T26:T29"/>
    <mergeCell ref="R22:R25"/>
    <mergeCell ref="Q22:Q25"/>
    <mergeCell ref="T22:T25"/>
    <mergeCell ref="S22:S25"/>
    <mergeCell ref="S26:S29"/>
    <mergeCell ref="T42:T45"/>
    <mergeCell ref="Q94:Q113"/>
    <mergeCell ref="R94:R113"/>
    <mergeCell ref="Q114:Q117"/>
    <mergeCell ref="R114:R117"/>
    <mergeCell ref="S74:S77"/>
    <mergeCell ref="S78:S81"/>
    <mergeCell ref="Q82:Q85"/>
    <mergeCell ref="S82:S85"/>
    <mergeCell ref="R78:R81"/>
    <mergeCell ref="R74:R77"/>
    <mergeCell ref="Q86:Q89"/>
    <mergeCell ref="Q90:Q93"/>
    <mergeCell ref="Q78:Q81"/>
    <mergeCell ref="T38:T41"/>
    <mergeCell ref="T114:T117"/>
    <mergeCell ref="T74:T77"/>
    <mergeCell ref="Q74:Q77"/>
    <mergeCell ref="E42:E45"/>
    <mergeCell ref="T378:T385"/>
    <mergeCell ref="S378:S385"/>
    <mergeCell ref="R234:R281"/>
    <mergeCell ref="R226:R233"/>
    <mergeCell ref="Q378:Q385"/>
    <mergeCell ref="R378:R385"/>
    <mergeCell ref="Q226:Q233"/>
    <mergeCell ref="S226:S233"/>
    <mergeCell ref="Q210:Q213"/>
    <mergeCell ref="E198:E201"/>
    <mergeCell ref="C202:E205"/>
    <mergeCell ref="C206:C209"/>
    <mergeCell ref="D206:D209"/>
    <mergeCell ref="E206:E209"/>
    <mergeCell ref="C210:C213"/>
    <mergeCell ref="Q118:Q137"/>
    <mergeCell ref="Q186:Q189"/>
    <mergeCell ref="Q194:Q197"/>
    <mergeCell ref="Q202:Q205"/>
    <mergeCell ref="D102:D105"/>
    <mergeCell ref="E102:E105"/>
    <mergeCell ref="E106:E109"/>
    <mergeCell ref="D198:D201"/>
    <mergeCell ref="U378:U385"/>
    <mergeCell ref="V378:V385"/>
    <mergeCell ref="Q394:Q397"/>
    <mergeCell ref="R394:R397"/>
    <mergeCell ref="S394:S397"/>
    <mergeCell ref="T394:T397"/>
    <mergeCell ref="U398:U401"/>
    <mergeCell ref="Q390:Q393"/>
    <mergeCell ref="U214:U217"/>
    <mergeCell ref="V214:V217"/>
    <mergeCell ref="R214:R217"/>
    <mergeCell ref="R282:R321"/>
    <mergeCell ref="Q218:Q225"/>
    <mergeCell ref="S322:S377"/>
    <mergeCell ref="U402:U409"/>
    <mergeCell ref="V402:V409"/>
    <mergeCell ref="U386:U389"/>
    <mergeCell ref="V386:V389"/>
    <mergeCell ref="V398:V401"/>
    <mergeCell ref="U390:U393"/>
    <mergeCell ref="V390:V393"/>
    <mergeCell ref="U394:U397"/>
    <mergeCell ref="V394:V397"/>
    <mergeCell ref="V30:V33"/>
    <mergeCell ref="E34:E37"/>
    <mergeCell ref="D34:D37"/>
    <mergeCell ref="V34:V37"/>
    <mergeCell ref="U34:U37"/>
    <mergeCell ref="B412:T417"/>
    <mergeCell ref="B402:C409"/>
    <mergeCell ref="D394:D397"/>
    <mergeCell ref="E394:E397"/>
    <mergeCell ref="B410:T410"/>
    <mergeCell ref="D266:D273"/>
    <mergeCell ref="D378:D385"/>
    <mergeCell ref="C86:E89"/>
    <mergeCell ref="D110:D113"/>
    <mergeCell ref="D94:D97"/>
    <mergeCell ref="C126:C129"/>
    <mergeCell ref="C90:C93"/>
    <mergeCell ref="T142:T145"/>
    <mergeCell ref="T138:T141"/>
    <mergeCell ref="R390:R393"/>
    <mergeCell ref="S390:S393"/>
    <mergeCell ref="T390:T393"/>
    <mergeCell ref="C30:C33"/>
    <mergeCell ref="U174:U177"/>
    <mergeCell ref="E142:E145"/>
    <mergeCell ref="T146:T149"/>
    <mergeCell ref="S150:S153"/>
    <mergeCell ref="S142:S145"/>
    <mergeCell ref="R138:R141"/>
    <mergeCell ref="S146:S149"/>
    <mergeCell ref="C150:C153"/>
    <mergeCell ref="Q142:Q145"/>
    <mergeCell ref="Q138:Q141"/>
    <mergeCell ref="Q150:Q153"/>
    <mergeCell ref="Q146:Q149"/>
    <mergeCell ref="C142:C145"/>
    <mergeCell ref="D142:D145"/>
    <mergeCell ref="T150:T153"/>
    <mergeCell ref="S174:S177"/>
    <mergeCell ref="T174:T177"/>
    <mergeCell ref="R146:R149"/>
    <mergeCell ref="Q2:Y3"/>
    <mergeCell ref="C78:C81"/>
    <mergeCell ref="S42:S45"/>
    <mergeCell ref="R46:R49"/>
    <mergeCell ref="T70:T73"/>
    <mergeCell ref="T90:T93"/>
    <mergeCell ref="T66:T69"/>
    <mergeCell ref="R86:R89"/>
    <mergeCell ref="E94:E97"/>
    <mergeCell ref="I16:L16"/>
    <mergeCell ref="U16:V16"/>
    <mergeCell ref="R26:R29"/>
    <mergeCell ref="C46:C49"/>
    <mergeCell ref="E54:E57"/>
    <mergeCell ref="S16:T16"/>
    <mergeCell ref="R38:R41"/>
    <mergeCell ref="B20:V20"/>
    <mergeCell ref="B21:V21"/>
    <mergeCell ref="U26:U29"/>
    <mergeCell ref="U138:U141"/>
    <mergeCell ref="U146:U149"/>
    <mergeCell ref="V38:V41"/>
    <mergeCell ref="U42:U45"/>
    <mergeCell ref="V42:V45"/>
    <mergeCell ref="D26:D29"/>
    <mergeCell ref="E26:E29"/>
    <mergeCell ref="B158:B161"/>
    <mergeCell ref="E390:E393"/>
    <mergeCell ref="C386:E389"/>
    <mergeCell ref="T402:T409"/>
    <mergeCell ref="Q402:Q409"/>
    <mergeCell ref="R402:R409"/>
    <mergeCell ref="S402:S409"/>
    <mergeCell ref="D402:D409"/>
    <mergeCell ref="E402:E409"/>
    <mergeCell ref="Q386:Q389"/>
    <mergeCell ref="R398:R401"/>
    <mergeCell ref="S398:S401"/>
    <mergeCell ref="T398:T401"/>
    <mergeCell ref="C398:C401"/>
    <mergeCell ref="R386:R389"/>
    <mergeCell ref="S386:S389"/>
    <mergeCell ref="T386:T389"/>
    <mergeCell ref="Q398:Q401"/>
    <mergeCell ref="D178:D181"/>
    <mergeCell ref="E38:E41"/>
    <mergeCell ref="S86:S89"/>
    <mergeCell ref="S114:S117"/>
    <mergeCell ref="R118:R137"/>
    <mergeCell ref="C198:C201"/>
    <mergeCell ref="C322:C329"/>
    <mergeCell ref="D322:D329"/>
    <mergeCell ref="E158:E161"/>
    <mergeCell ref="C146:E149"/>
    <mergeCell ref="C118:C121"/>
    <mergeCell ref="C58:C61"/>
    <mergeCell ref="C62:C65"/>
    <mergeCell ref="C102:C105"/>
    <mergeCell ref="C106:C109"/>
    <mergeCell ref="E130:E133"/>
    <mergeCell ref="C130:C133"/>
    <mergeCell ref="D134:D137"/>
    <mergeCell ref="C74:C77"/>
    <mergeCell ref="D106:D109"/>
    <mergeCell ref="D130:D133"/>
    <mergeCell ref="D122:D125"/>
    <mergeCell ref="D114:D117"/>
    <mergeCell ref="D74:D77"/>
    <mergeCell ref="C138:E141"/>
    <mergeCell ref="B30:B33"/>
    <mergeCell ref="Q26:Q29"/>
    <mergeCell ref="R30:R33"/>
    <mergeCell ref="E30:E33"/>
    <mergeCell ref="Q46:Q49"/>
    <mergeCell ref="Q30:Q33"/>
    <mergeCell ref="D30:D33"/>
    <mergeCell ref="R82:R85"/>
    <mergeCell ref="B26:B29"/>
    <mergeCell ref="E46:E49"/>
    <mergeCell ref="R34:R37"/>
    <mergeCell ref="Q34:Q37"/>
    <mergeCell ref="D43:D45"/>
    <mergeCell ref="Q42:Q45"/>
    <mergeCell ref="R42:R45"/>
    <mergeCell ref="C42:C45"/>
    <mergeCell ref="E50:E53"/>
    <mergeCell ref="Q66:Q69"/>
    <mergeCell ref="B50:B52"/>
    <mergeCell ref="C34:C37"/>
    <mergeCell ref="D50:D53"/>
    <mergeCell ref="C50:C53"/>
    <mergeCell ref="D54:D57"/>
    <mergeCell ref="D38:D41"/>
    <mergeCell ref="E2:F2"/>
    <mergeCell ref="G16:H16"/>
    <mergeCell ref="C22:E25"/>
    <mergeCell ref="D46:D49"/>
    <mergeCell ref="B22:B25"/>
    <mergeCell ref="E78:E81"/>
    <mergeCell ref="B74:B77"/>
    <mergeCell ref="B14:B17"/>
    <mergeCell ref="C70:E73"/>
    <mergeCell ref="C66:C69"/>
    <mergeCell ref="C54:C57"/>
    <mergeCell ref="C38:C41"/>
    <mergeCell ref="C26:C29"/>
    <mergeCell ref="D15:E15"/>
    <mergeCell ref="C14:C17"/>
    <mergeCell ref="C6:V6"/>
    <mergeCell ref="C7:V7"/>
    <mergeCell ref="U66:U69"/>
    <mergeCell ref="V66:V69"/>
    <mergeCell ref="U70:U73"/>
    <mergeCell ref="V70:V73"/>
    <mergeCell ref="U74:U77"/>
    <mergeCell ref="V74:V77"/>
    <mergeCell ref="V46:V49"/>
    <mergeCell ref="B162:B165"/>
    <mergeCell ref="B170:B173"/>
    <mergeCell ref="B94:B97"/>
    <mergeCell ref="D90:D93"/>
    <mergeCell ref="R154:R165"/>
    <mergeCell ref="Q166:Q169"/>
    <mergeCell ref="R166:R169"/>
    <mergeCell ref="Q170:Q173"/>
    <mergeCell ref="R170:R173"/>
    <mergeCell ref="B142:B145"/>
    <mergeCell ref="C158:C161"/>
    <mergeCell ref="E118:E121"/>
    <mergeCell ref="E90:E93"/>
    <mergeCell ref="D150:D153"/>
    <mergeCell ref="D98:D101"/>
    <mergeCell ref="E126:E129"/>
    <mergeCell ref="D126:D129"/>
    <mergeCell ref="E110:E113"/>
    <mergeCell ref="E114:E117"/>
    <mergeCell ref="B98:B101"/>
    <mergeCell ref="E150:E153"/>
    <mergeCell ref="C110:C113"/>
    <mergeCell ref="C122:C125"/>
    <mergeCell ref="C162:C165"/>
    <mergeCell ref="B398:B401"/>
    <mergeCell ref="E182:E185"/>
    <mergeCell ref="C182:C185"/>
    <mergeCell ref="C282:C289"/>
    <mergeCell ref="D66:D69"/>
    <mergeCell ref="D82:D85"/>
    <mergeCell ref="E162:E165"/>
    <mergeCell ref="E82:E85"/>
    <mergeCell ref="D170:D173"/>
    <mergeCell ref="C94:C97"/>
    <mergeCell ref="B138:B141"/>
    <mergeCell ref="E274:E281"/>
    <mergeCell ref="C166:C169"/>
    <mergeCell ref="D234:D241"/>
    <mergeCell ref="E258:E265"/>
    <mergeCell ref="C174:C177"/>
    <mergeCell ref="D226:D233"/>
    <mergeCell ref="D314:D321"/>
    <mergeCell ref="D174:D177"/>
    <mergeCell ref="E174:E177"/>
    <mergeCell ref="E378:E385"/>
    <mergeCell ref="C394:C397"/>
    <mergeCell ref="B234:B241"/>
    <mergeCell ref="B394:B397"/>
    <mergeCell ref="C390:C393"/>
    <mergeCell ref="C314:C321"/>
    <mergeCell ref="B378:B385"/>
    <mergeCell ref="C378:C385"/>
    <mergeCell ref="B250:B257"/>
    <mergeCell ref="C250:C257"/>
    <mergeCell ref="D250:D257"/>
    <mergeCell ref="D242:D249"/>
    <mergeCell ref="C306:C313"/>
    <mergeCell ref="D306:D313"/>
    <mergeCell ref="C290:C297"/>
    <mergeCell ref="C298:C305"/>
    <mergeCell ref="D282:D289"/>
    <mergeCell ref="B258:B265"/>
    <mergeCell ref="D274:D281"/>
    <mergeCell ref="E314:E321"/>
    <mergeCell ref="B242:B249"/>
    <mergeCell ref="C242:C249"/>
    <mergeCell ref="C274:C281"/>
    <mergeCell ref="E306:E313"/>
    <mergeCell ref="S282:S321"/>
    <mergeCell ref="T282:T321"/>
    <mergeCell ref="E242:E249"/>
    <mergeCell ref="B214:B217"/>
    <mergeCell ref="C226:C233"/>
    <mergeCell ref="S214:S217"/>
    <mergeCell ref="C214:C217"/>
    <mergeCell ref="D298:D305"/>
    <mergeCell ref="E298:E305"/>
    <mergeCell ref="B226:B233"/>
    <mergeCell ref="E226:E233"/>
    <mergeCell ref="C266:C273"/>
    <mergeCell ref="C258:C265"/>
    <mergeCell ref="E266:E273"/>
    <mergeCell ref="D258:D265"/>
    <mergeCell ref="E250:E257"/>
    <mergeCell ref="E234:E241"/>
    <mergeCell ref="B218:B225"/>
    <mergeCell ref="D214:D217"/>
    <mergeCell ref="D158:D161"/>
    <mergeCell ref="C234:C241"/>
    <mergeCell ref="C218:E225"/>
    <mergeCell ref="Q182:Q185"/>
    <mergeCell ref="D162:D165"/>
    <mergeCell ref="D182:D185"/>
    <mergeCell ref="Q154:Q165"/>
    <mergeCell ref="Q174:Q177"/>
    <mergeCell ref="Q178:Q181"/>
    <mergeCell ref="E166:E169"/>
    <mergeCell ref="C178:C181"/>
    <mergeCell ref="D166:D169"/>
    <mergeCell ref="E170:E173"/>
    <mergeCell ref="E214:E217"/>
    <mergeCell ref="Q214:Q217"/>
    <mergeCell ref="C170:C173"/>
    <mergeCell ref="E178:E181"/>
    <mergeCell ref="C186:C189"/>
    <mergeCell ref="C190:C193"/>
    <mergeCell ref="E190:E193"/>
    <mergeCell ref="D190:D193"/>
    <mergeCell ref="C194:C197"/>
    <mergeCell ref="C154:C157"/>
    <mergeCell ref="U46:U49"/>
    <mergeCell ref="S50:S53"/>
    <mergeCell ref="T50:T53"/>
    <mergeCell ref="U50:U53"/>
    <mergeCell ref="V50:V53"/>
    <mergeCell ref="E282:E289"/>
    <mergeCell ref="U150:U153"/>
    <mergeCell ref="S166:S169"/>
    <mergeCell ref="T166:T169"/>
    <mergeCell ref="S154:S165"/>
    <mergeCell ref="T214:T217"/>
    <mergeCell ref="R142:R145"/>
    <mergeCell ref="S138:S141"/>
    <mergeCell ref="R182:R185"/>
    <mergeCell ref="R186:R189"/>
    <mergeCell ref="S186:S189"/>
    <mergeCell ref="R174:R177"/>
    <mergeCell ref="R178:R181"/>
    <mergeCell ref="E134:E137"/>
    <mergeCell ref="S46:S49"/>
    <mergeCell ref="E154:E157"/>
    <mergeCell ref="R194:R197"/>
    <mergeCell ref="R202:R205"/>
    <mergeCell ref="U166:U169"/>
    <mergeCell ref="B66:B69"/>
    <mergeCell ref="B70:B73"/>
    <mergeCell ref="S70:S73"/>
    <mergeCell ref="S66:S69"/>
    <mergeCell ref="Q70:Q73"/>
    <mergeCell ref="D154:D157"/>
    <mergeCell ref="B78:B81"/>
    <mergeCell ref="B86:B89"/>
    <mergeCell ref="B82:B85"/>
    <mergeCell ref="B90:B93"/>
    <mergeCell ref="E122:E125"/>
    <mergeCell ref="D118:D121"/>
    <mergeCell ref="B146:B149"/>
    <mergeCell ref="E98:E101"/>
    <mergeCell ref="R90:R93"/>
    <mergeCell ref="R70:R73"/>
    <mergeCell ref="R66:R69"/>
    <mergeCell ref="C114:C117"/>
    <mergeCell ref="C98:C101"/>
    <mergeCell ref="C134:C137"/>
    <mergeCell ref="D78:D81"/>
    <mergeCell ref="C82:C85"/>
    <mergeCell ref="E66:E69"/>
    <mergeCell ref="R150:R153"/>
    <mergeCell ref="C8:V8"/>
    <mergeCell ref="B5:V5"/>
    <mergeCell ref="C9:V9"/>
    <mergeCell ref="C10:V10"/>
    <mergeCell ref="U282:U321"/>
    <mergeCell ref="V282:V321"/>
    <mergeCell ref="V234:V281"/>
    <mergeCell ref="U234:U281"/>
    <mergeCell ref="T234:T281"/>
    <mergeCell ref="S234:S281"/>
    <mergeCell ref="V218:V225"/>
    <mergeCell ref="U226:U233"/>
    <mergeCell ref="V226:V233"/>
    <mergeCell ref="T218:T225"/>
    <mergeCell ref="S218:S225"/>
    <mergeCell ref="V174:V177"/>
    <mergeCell ref="S178:S181"/>
    <mergeCell ref="T178:T181"/>
    <mergeCell ref="U178:U181"/>
    <mergeCell ref="V178:V181"/>
    <mergeCell ref="S182:S185"/>
    <mergeCell ref="D290:D297"/>
    <mergeCell ref="V142:V145"/>
    <mergeCell ref="E290:E297"/>
    <mergeCell ref="C11:V11"/>
    <mergeCell ref="C12:V12"/>
    <mergeCell ref="S90:S93"/>
    <mergeCell ref="T86:T89"/>
    <mergeCell ref="T82:T85"/>
    <mergeCell ref="T46:T49"/>
    <mergeCell ref="T78:T81"/>
    <mergeCell ref="T182:T185"/>
    <mergeCell ref="U182:U185"/>
    <mergeCell ref="V182:V185"/>
    <mergeCell ref="U82:U85"/>
    <mergeCell ref="T154:T165"/>
    <mergeCell ref="U154:U165"/>
    <mergeCell ref="V154:V165"/>
    <mergeCell ref="S170:S173"/>
    <mergeCell ref="T170:T173"/>
    <mergeCell ref="V138:V141"/>
    <mergeCell ref="V146:V149"/>
    <mergeCell ref="U142:U145"/>
    <mergeCell ref="U170:U173"/>
    <mergeCell ref="V170:V173"/>
    <mergeCell ref="V150:V153"/>
    <mergeCell ref="V166:V169"/>
    <mergeCell ref="E74:E77"/>
    <mergeCell ref="W378:W385"/>
    <mergeCell ref="X378:X385"/>
    <mergeCell ref="W390:W393"/>
    <mergeCell ref="X390:X393"/>
    <mergeCell ref="W394:W397"/>
    <mergeCell ref="X394:X397"/>
    <mergeCell ref="W402:W409"/>
    <mergeCell ref="X402:X409"/>
    <mergeCell ref="W398:W401"/>
    <mergeCell ref="X398:X40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  <rowBreaks count="4" manualBreakCount="4">
    <brk id="77" max="16383" man="1"/>
    <brk id="121" max="16383" man="1"/>
    <brk id="257" max="16383" man="1"/>
    <brk id="2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01.01.15_new форма</vt:lpstr>
      <vt:lpstr>а2</vt:lpstr>
      <vt:lpstr>'01.01.15_new форма'!Заголовки_для_печати</vt:lpstr>
      <vt:lpstr>М2</vt:lpstr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2022-04-22T05:54:13Z</cp:lastPrinted>
  <dcterms:created xsi:type="dcterms:W3CDTF">2012-08-14T07:16:27Z</dcterms:created>
  <dcterms:modified xsi:type="dcterms:W3CDTF">2022-05-25T11:38:53Z</dcterms:modified>
</cp:coreProperties>
</file>