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РИНА\документы ирина\ОТЧЕТЫ 2024\Отчеты по эффективности муниципальных программ\Жилищное строительство, развитие инфраструктуры и коммунального комплекса в Таврическом МР на 2020-2026 годы\"/>
    </mc:Choice>
  </mc:AlternateContent>
  <xr:revisionPtr revIDLastSave="0" documentId="13_ncr:1_{DF599953-3D04-410E-8BA2-8066D56A98B0}" xr6:coauthVersionLast="45" xr6:coauthVersionMax="45" xr10:uidLastSave="{00000000-0000-0000-0000-000000000000}"/>
  <bookViews>
    <workbookView xWindow="-120" yWindow="-120" windowWidth="29040" windowHeight="15840" tabRatio="519" xr2:uid="{00000000-000D-0000-FFFF-FFFF00000000}"/>
  </bookViews>
  <sheets>
    <sheet name="01.01.15_new форма" sheetId="9" r:id="rId1"/>
    <sheet name="Лист1" sheetId="10" r:id="rId2"/>
  </sheets>
  <definedNames>
    <definedName name="а2">'01.01.15_new форма'!$5:$5</definedName>
    <definedName name="_xlnm.Print_Titles" localSheetId="0">'01.01.15_new форма'!$14:$18</definedName>
    <definedName name="М2">'01.01.15_new форма'!$I$26</definedName>
    <definedName name="_xlnm.Print_Area" localSheetId="0">'01.01.15_new форма'!$A$1:$AJ$668</definedName>
    <definedName name="Приложение">'01.01.15_new форма'!$I$26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98" i="9" l="1"/>
  <c r="U298" i="9"/>
  <c r="H99" i="9"/>
  <c r="H98" i="9"/>
  <c r="G99" i="9"/>
  <c r="G98" i="9"/>
  <c r="H95" i="9"/>
  <c r="H94" i="9"/>
  <c r="H91" i="9"/>
  <c r="H90" i="9"/>
  <c r="G90" i="9"/>
  <c r="H654" i="9" l="1"/>
  <c r="H653" i="9"/>
  <c r="G654" i="9"/>
  <c r="G653" i="9"/>
  <c r="W654" i="9"/>
  <c r="W653" i="9"/>
  <c r="W652" i="9"/>
  <c r="U654" i="9"/>
  <c r="U653" i="9"/>
  <c r="U652" i="9"/>
  <c r="U651" i="9"/>
  <c r="AB643" i="9"/>
  <c r="AA643" i="9"/>
  <c r="H637" i="9"/>
  <c r="H636" i="9"/>
  <c r="H635" i="9"/>
  <c r="G637" i="9"/>
  <c r="G636" i="9"/>
  <c r="G635" i="9"/>
  <c r="G626" i="9"/>
  <c r="H626" i="9"/>
  <c r="G627" i="9"/>
  <c r="H627" i="9"/>
  <c r="H629" i="9"/>
  <c r="G629" i="9"/>
  <c r="H628" i="9"/>
  <c r="G628" i="9"/>
  <c r="W629" i="9"/>
  <c r="W628" i="9"/>
  <c r="W627" i="9"/>
  <c r="W626" i="9"/>
  <c r="U628" i="9"/>
  <c r="U629" i="9"/>
  <c r="U627" i="9"/>
  <c r="U626" i="9"/>
  <c r="W608" i="9"/>
  <c r="W554" i="9"/>
  <c r="H539" i="9"/>
  <c r="H536" i="9"/>
  <c r="G539" i="9"/>
  <c r="G536" i="9"/>
  <c r="G321" i="9"/>
  <c r="H321" i="9"/>
  <c r="H320" i="9"/>
  <c r="G320" i="9"/>
  <c r="AB320" i="9"/>
  <c r="AA320" i="9"/>
  <c r="W299" i="9"/>
  <c r="W651" i="9"/>
  <c r="U299" i="9"/>
  <c r="G91" i="9"/>
  <c r="U91" i="9"/>
  <c r="U90" i="9"/>
  <c r="G95" i="9"/>
  <c r="G94" i="9"/>
  <c r="H301" i="9"/>
  <c r="H300" i="9"/>
  <c r="G301" i="9"/>
  <c r="G300" i="9"/>
  <c r="W301" i="9"/>
  <c r="W300" i="9"/>
  <c r="U301" i="9"/>
  <c r="U300" i="9"/>
  <c r="G290" i="9"/>
  <c r="H217" i="9"/>
  <c r="H216" i="9"/>
  <c r="H215" i="9"/>
  <c r="H214" i="9"/>
  <c r="G214" i="9"/>
  <c r="G217" i="9"/>
  <c r="G216" i="9"/>
  <c r="G215" i="9"/>
  <c r="W217" i="9"/>
  <c r="W216" i="9"/>
  <c r="W215" i="9"/>
  <c r="W214" i="9"/>
  <c r="U217" i="9"/>
  <c r="U216" i="9"/>
  <c r="U215" i="9"/>
  <c r="U214" i="9"/>
  <c r="W282" i="9"/>
  <c r="AB274" i="9"/>
  <c r="AA274" i="9"/>
  <c r="AB258" i="9"/>
  <c r="AA258" i="9"/>
  <c r="H259" i="9"/>
  <c r="H258" i="9"/>
  <c r="G259" i="9"/>
  <c r="G258" i="9"/>
  <c r="G247" i="9"/>
  <c r="G246" i="9"/>
  <c r="H247" i="9"/>
  <c r="H246" i="9"/>
  <c r="H243" i="9"/>
  <c r="H242" i="9"/>
  <c r="G243" i="9"/>
  <c r="G242" i="9"/>
  <c r="AB238" i="9"/>
  <c r="AA238" i="9"/>
  <c r="H241" i="9"/>
  <c r="H239" i="9"/>
  <c r="H238" i="9"/>
  <c r="G241" i="9"/>
  <c r="G239" i="9"/>
  <c r="G238" i="9"/>
  <c r="AB230" i="9"/>
  <c r="AA230" i="9"/>
  <c r="H191" i="9"/>
  <c r="H190" i="9"/>
  <c r="G191" i="9"/>
  <c r="G190" i="9"/>
  <c r="W191" i="9"/>
  <c r="W190" i="9"/>
  <c r="U191" i="9"/>
  <c r="U190" i="9"/>
  <c r="H203" i="9"/>
  <c r="H202" i="9"/>
  <c r="G203" i="9"/>
  <c r="G202" i="9"/>
  <c r="AB198" i="9"/>
  <c r="AA198" i="9"/>
  <c r="G198" i="9"/>
  <c r="H199" i="9"/>
  <c r="H198" i="9"/>
  <c r="G199" i="9"/>
  <c r="H109" i="9"/>
  <c r="H108" i="9"/>
  <c r="H107" i="9"/>
  <c r="H106" i="9"/>
  <c r="G109" i="9"/>
  <c r="G108" i="9"/>
  <c r="G107" i="9"/>
  <c r="G106" i="9"/>
  <c r="W108" i="9"/>
  <c r="W106" i="9"/>
  <c r="W107" i="9"/>
  <c r="U107" i="9"/>
  <c r="U108" i="9"/>
  <c r="U106" i="9"/>
  <c r="W174" i="9"/>
  <c r="W170" i="9"/>
  <c r="G155" i="9"/>
  <c r="G154" i="9"/>
  <c r="H151" i="9"/>
  <c r="H150" i="9"/>
  <c r="G151" i="9"/>
  <c r="G150" i="9"/>
  <c r="H147" i="9"/>
  <c r="H146" i="9"/>
  <c r="G147" i="9"/>
  <c r="G146" i="9"/>
  <c r="H131" i="9"/>
  <c r="H130" i="9"/>
  <c r="G131" i="9"/>
  <c r="G130" i="9"/>
  <c r="AB110" i="9"/>
  <c r="AA110" i="9"/>
  <c r="H85" i="9"/>
  <c r="H84" i="9"/>
  <c r="H83" i="9"/>
  <c r="H82" i="9"/>
  <c r="G85" i="9"/>
  <c r="W85" i="9"/>
  <c r="W84" i="9"/>
  <c r="W83" i="9"/>
  <c r="W82" i="9"/>
  <c r="X82" i="9"/>
  <c r="U85" i="9"/>
  <c r="U84" i="9"/>
  <c r="U83" i="9"/>
  <c r="U82" i="9"/>
  <c r="H49" i="9"/>
  <c r="G49" i="9"/>
  <c r="H46" i="9"/>
  <c r="G46" i="9"/>
  <c r="H28" i="9"/>
  <c r="H27" i="9"/>
  <c r="H26" i="9"/>
  <c r="H32" i="9"/>
  <c r="H31" i="9"/>
  <c r="H30" i="9"/>
  <c r="G32" i="9"/>
  <c r="G31" i="9"/>
  <c r="G30" i="9"/>
  <c r="AB30" i="9"/>
  <c r="AA30" i="9"/>
  <c r="U30" i="9"/>
  <c r="AB218" i="9" l="1"/>
  <c r="AA218" i="9"/>
  <c r="S655" i="9"/>
  <c r="H655" i="9" s="1"/>
  <c r="S654" i="9"/>
  <c r="Q655" i="9"/>
  <c r="G655" i="9" s="1"/>
  <c r="Q654" i="9"/>
  <c r="S91" i="9"/>
  <c r="S90" i="9"/>
  <c r="Q91" i="9"/>
  <c r="Q90" i="9"/>
  <c r="H295" i="9"/>
  <c r="H294" i="9"/>
  <c r="G295" i="9"/>
  <c r="G294" i="9"/>
  <c r="S299" i="9"/>
  <c r="S298" i="9"/>
  <c r="Q299" i="9"/>
  <c r="Q298" i="9"/>
  <c r="S107" i="9"/>
  <c r="S106" i="9"/>
  <c r="Q107" i="9"/>
  <c r="Q106" i="9"/>
  <c r="S84" i="9"/>
  <c r="S653" i="9" s="1"/>
  <c r="S83" i="9"/>
  <c r="S82" i="9"/>
  <c r="H48" i="9"/>
  <c r="H47" i="9"/>
  <c r="G48" i="9"/>
  <c r="Q48" i="9"/>
  <c r="Q84" i="9" s="1"/>
  <c r="Q653" i="9" s="1"/>
  <c r="Q47" i="9"/>
  <c r="Q83" i="9" s="1"/>
  <c r="Q46" i="9"/>
  <c r="Q82" i="9" s="1"/>
  <c r="S652" i="9" l="1"/>
  <c r="H652" i="9" s="1"/>
  <c r="G47" i="9"/>
  <c r="Q652" i="9"/>
  <c r="S651" i="9"/>
  <c r="H651" i="9" s="1"/>
  <c r="Q651" i="9"/>
  <c r="S527" i="9"/>
  <c r="G351" i="9"/>
  <c r="G349" i="9"/>
  <c r="G348" i="9"/>
  <c r="G347" i="9"/>
  <c r="H339" i="9"/>
  <c r="H338" i="9"/>
  <c r="G339" i="9"/>
  <c r="G338" i="9"/>
  <c r="G330" i="9"/>
  <c r="G329" i="9"/>
  <c r="AB98" i="9" l="1"/>
  <c r="AA98" i="9"/>
  <c r="AB94" i="9"/>
  <c r="AA94" i="9"/>
  <c r="O653" i="9" l="1"/>
  <c r="O654" i="9"/>
  <c r="O652" i="9"/>
  <c r="O651" i="9"/>
  <c r="M301" i="9" l="1"/>
  <c r="M300" i="9"/>
  <c r="M654" i="9" l="1"/>
  <c r="M299" i="9"/>
  <c r="M653" i="9"/>
  <c r="M298" i="9"/>
  <c r="H36" i="9"/>
  <c r="H35" i="9"/>
  <c r="H34" i="9"/>
  <c r="G36" i="9"/>
  <c r="G35" i="9"/>
  <c r="G34" i="9"/>
  <c r="O28" i="9"/>
  <c r="O27" i="9"/>
  <c r="O26" i="9"/>
  <c r="M28" i="9"/>
  <c r="M27" i="9"/>
  <c r="M26" i="9"/>
  <c r="H299" i="9" l="1"/>
  <c r="G299" i="9"/>
  <c r="H298" i="9"/>
  <c r="G298" i="9"/>
  <c r="M651" i="9"/>
  <c r="G651" i="9" s="1"/>
  <c r="M652" i="9"/>
  <c r="G652" i="9" s="1"/>
  <c r="H263" i="9"/>
  <c r="G263" i="9"/>
  <c r="H262" i="9"/>
  <c r="G262" i="9"/>
  <c r="H255" i="9"/>
  <c r="G255" i="9"/>
  <c r="H254" i="9"/>
  <c r="G254" i="9"/>
  <c r="H251" i="9"/>
  <c r="G251" i="9"/>
  <c r="H250" i="9"/>
  <c r="G250" i="9"/>
  <c r="K85" i="9" l="1"/>
  <c r="I85" i="9"/>
  <c r="K28" i="9"/>
  <c r="K27" i="9"/>
  <c r="K26" i="9"/>
  <c r="I28" i="9"/>
  <c r="G28" i="9" s="1"/>
  <c r="I27" i="9"/>
  <c r="G27" i="9" s="1"/>
  <c r="I26" i="9"/>
  <c r="G26" i="9" s="1"/>
  <c r="K83" i="9" l="1"/>
  <c r="K84" i="9"/>
  <c r="I84" i="9"/>
  <c r="G84" i="9" s="1"/>
  <c r="I82" i="9"/>
  <c r="G82" i="9" s="1"/>
  <c r="I83" i="9"/>
  <c r="G83" i="9" s="1"/>
  <c r="K82" i="9"/>
</calcChain>
</file>

<file path=xl/sharedStrings.xml><?xml version="1.0" encoding="utf-8"?>
<sst xmlns="http://schemas.openxmlformats.org/spreadsheetml/2006/main" count="1278" uniqueCount="263">
  <si>
    <t>№ п/п</t>
  </si>
  <si>
    <t>Наименование</t>
  </si>
  <si>
    <t>Единица измерения</t>
  </si>
  <si>
    <t>Источник</t>
  </si>
  <si>
    <t>Всего, из них расходы за счет:</t>
  </si>
  <si>
    <t>х</t>
  </si>
  <si>
    <t>Наименование показателя</t>
  </si>
  <si>
    <t xml:space="preserve">Финансовое обеспечение </t>
  </si>
  <si>
    <t>Целевые индикаторы реализации мероприятия (группы мероприятий) муниципальной программы</t>
  </si>
  <si>
    <t>(наименований муниципальной программы Таврического муниципального района Омской области)</t>
  </si>
  <si>
    <t>Задача 1 муниципальной программы</t>
  </si>
  <si>
    <t>Цель подпрограммы 1 муниципальной программы</t>
  </si>
  <si>
    <t>Цель муниципальной программы</t>
  </si>
  <si>
    <t xml:space="preserve">1. Налоговых и неналоговых доходов, поступлений нецелевого характера из областного бюджета
</t>
  </si>
  <si>
    <t xml:space="preserve">2. Поступлений целевого характера из областного бюджета
</t>
  </si>
  <si>
    <t>3.  Поступлений целевого характера из бюджетов поселений Таврического муниципального района Омской области</t>
  </si>
  <si>
    <t>Всего по муниципальной программе</t>
  </si>
  <si>
    <t>ОТЧЕТ</t>
  </si>
  <si>
    <t>Код бюджетной классификации</t>
  </si>
  <si>
    <t>Главный распорядитель средств районного бюджета</t>
  </si>
  <si>
    <t xml:space="preserve">Целевая статья расходов
</t>
  </si>
  <si>
    <t xml:space="preserve">План
</t>
  </si>
  <si>
    <t>Значения</t>
  </si>
  <si>
    <t>План</t>
  </si>
  <si>
    <t>Факт</t>
  </si>
  <si>
    <t>Итого по подпрограмме «Развитие жилищного строительства на территории Таврического муниципального района»</t>
  </si>
  <si>
    <t>Задача 1 подпрограммы 2. Увеличение объема капитального ремонта жилищного фонда для повышения его комфортности и энергоэффективности</t>
  </si>
  <si>
    <t>Основное мероприятие. Проведение капитального ремонта многоквартирных домов</t>
  </si>
  <si>
    <t>Мероприятие 1. Уплата взноса на капитальный ремонт общего имущества в многоквартирных домах, расположенных на территории Таврического района в доле муниципального жилищного фонда</t>
  </si>
  <si>
    <t xml:space="preserve">Основное мероприятие.  Строительство, реконструкция и ремонт  водопроводных сетей, водозаборных и очистных сооружений, водозаборных скважин, водонапорных башен, резервуаров, станций водоочистки 
</t>
  </si>
  <si>
    <t>Задача 3.   Развитие системы водоотведения</t>
  </si>
  <si>
    <t>Основное мероприятие. Строительство, реконструкция и ремонт канализационных сетей и сооружений.</t>
  </si>
  <si>
    <t>Итого по подпрограмме ««Развитие систем коммунальной инфраструктуры на территории Таврического муниципального района»</t>
  </si>
  <si>
    <t>Задача  подпрограммы 3 Модернизация и развитие автомобильных дорог, обеспечение транспортной доступности населения</t>
  </si>
  <si>
    <t>Основное мероприятие: «Строительство, реконструкция и ремонт автомобильных дорог»</t>
  </si>
  <si>
    <t>Итого по подпрограмме. «Модернизация и развитие автомобильных дорог»</t>
  </si>
  <si>
    <t>Количество молодых семей, которым предоставлена государственная поддержка на строительство или приобретение жилья</t>
  </si>
  <si>
    <t>семей</t>
  </si>
  <si>
    <t>Площадь отремонтированного муниципального жилищного фонда Администрации Таврического муниципального района</t>
  </si>
  <si>
    <t>кв.м.</t>
  </si>
  <si>
    <t>км</t>
  </si>
  <si>
    <t>%</t>
  </si>
  <si>
    <t>Жилищное строительство, развитие инфраструктуры и коммунального комплекса, обеспечение безопасности населения в Таврическом муниципальном районе Омской области на 2014-2020 годы</t>
  </si>
  <si>
    <t>Х</t>
  </si>
  <si>
    <t>3.  Средств бюджетов поселений Таврического муниципального района Омской области</t>
  </si>
  <si>
    <t>3.   Средств бюджетов поселений Таврического муниципального района Омской области</t>
  </si>
  <si>
    <t xml:space="preserve">Задача 4  Развитие жилищно-коммунального
комплекса, повышение эффективности и качества предоставляемых услуг
</t>
  </si>
  <si>
    <t>Площадь отремонтированного муниципального жилищного фонда сельских поселений</t>
  </si>
  <si>
    <t>Основное мероприятие «Организация транспортного обслуживания населения и обеспечение устойчивого, надежного, безопасного функционирования пассажирского транспорта»</t>
  </si>
  <si>
    <t>Наличие схемы территориального планирования Таврического муниципального района Омской области</t>
  </si>
  <si>
    <t>Обеспечение населенных пунктов в границах муниципального образования регулярным транспортным сообщением автомобильныи транспортом</t>
  </si>
  <si>
    <t>Мероприятие 2. Осуществление части полномочий по содержанию муниципального жилищного фонда</t>
  </si>
  <si>
    <t>Основное мероприятие. Строительство, реконструкция и ремонт тепловых  сетей, котельных и их оборудования, строительство газовых сетей, приобритение газовых модулей</t>
  </si>
  <si>
    <t xml:space="preserve">Задача 2.  Обеспечение населения питьевой водой, соответствующей требованиям безопасности и безвредности, установленным санитарно эпидемиологическими правилами  
</t>
  </si>
  <si>
    <t xml:space="preserve">2020 год &lt;**&gt;
</t>
  </si>
  <si>
    <t>Мероприятие 2. Предоставление молодым семьям - участникам подпрограммы при рождении (усыновлении) 1 ребенка дополнительной социальной выплаты в размере не менее чем 5 процентов расчетной (средней) стоимости жилья</t>
  </si>
  <si>
    <t>Основное мероприятие .Строительство объектов инженерной инфраструктуры, автомобильных дорог и объектов социальной инфраструктуры на территории строительных площадок, предусматривающих строительство жилья экономкласса</t>
  </si>
  <si>
    <t>Мероприятие 2.Осуществление подключения (технологического подключения) объекта капитального строительства к сети газораспределения: "Строительство инженерных сетей микрорайона комплексной застройки "Ленинский" в р.п. Таврическое Таврического муниципального района Омской области (2 очередь: ул. Юго-Западная, Съездовская, Березовая, Спортаковская, Газопровод.)</t>
  </si>
  <si>
    <t>Основное мероприятие.Формирование документов территориального планирования</t>
  </si>
  <si>
    <t>Мероприятие 1.  Разработка генерального плана Пристанского сельского поселения Таврического муниципального района Омской области, внесение изменений в правила землепользования и застройки, включая документацию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</si>
  <si>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2.Передача полномочий по внесению изменений в правила землепользования и застройки муниципальных образований Таврического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</si>
  <si>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1.  Строительство водопроводной сети по улице 40 лет Победы в с. Харламово Таврического муниципального района Омской области</t>
  </si>
  <si>
    <t>Мероприятие 2. Выполнение комплекса работ по разработке проектно-сметной документации и прохождение государственной экспертизы проектной сметной документации и результатов инженерных изысканий по объекту: "Строительство водопроводных сетей микрорайона комплексной застройки "Северный" в р.п. Таврическое Таврического муниципального района Омской области - 3 очередь"</t>
  </si>
  <si>
    <t>Мероприятие 4. Осуществление полномочий по организации водоснабжения населения в границах поселения в части приобретения и доставки трубы полиэтиленовой трубы для ремонта водопроводной сети в с. Прииртышье</t>
  </si>
  <si>
    <t>Мероприятие 5. Передача части полномочий по организации водоснабжения в части актуализации схем водоснабжения и водоотведения на территории поселения</t>
  </si>
  <si>
    <t>Мероприятие 6. Передача части полномочий по организации водоснабжения в части приобретения полиэтиленовой трубы</t>
  </si>
  <si>
    <t>Мероприятие 7. Передача части полномочий по организации водоснабжения населения в части подключения (технологического присоединения) к централизованной системе холодного водоснабжения объектов водопровода к жилым домам в с. Луговое Таврического района Омской области</t>
  </si>
  <si>
    <t>Мероприятие 8.  Выполнение авторского надзора по объекту «Строительство водопроводной сети по улице 40 лет Победы в с. Харламово Таврического муниципального района Омской области»</t>
  </si>
  <si>
    <t>Мероприятие 1.  Передача полномочий по организации газоснабжения населения в части строительства сетей газораспределения по жилой застройке вблизи объекта "Черноглазовский элеватор" Таврического района Омской области</t>
  </si>
  <si>
    <t>Мероприятие 2.Передача полномочий по организации газоснабжения населения в части газоснабжения с. Садовое Таврического муниципального района Омской области</t>
  </si>
  <si>
    <t>Мероприятие 3. Строительство сетей газоснабжения станции "Жатва", а также жилых домов и объектов социальной сферы, расположенных непосредственно вблизи объекта "Черноглазовский элеватор"Новоуральского сельского поселения Таврического муниципального района Омской области</t>
  </si>
  <si>
    <t>Мероприятие 4. Приобретение действующей газовой котельной общей тепловой мощностью 2 МВт, именуемой как  объект недвижимости "строительство газовой котельной в п. Новоуральский Таврического района Омской области с подводящим наружным газопроводом"</t>
  </si>
  <si>
    <t>Мероприятие 6. Приобритение котла КВр-1,0 МВт в котельную с. Неверовка Таврического муниципального района Омской области</t>
  </si>
  <si>
    <t>Мероприятие 7. Возмещение затрат концессионера по финансированию мероприятий по капитальному ремонту объектов концессионного соглашения объектов теплоснабжения Таврического муниципального района Омской области</t>
  </si>
  <si>
    <t>Мероприятие 8. Передача части полномочий по организации теплоснабжения в части актуализации схем теплоснабжения на территории поселения</t>
  </si>
  <si>
    <t>Мероприятие 9. Финансовое обеспечение затрат, связанных с погашением задолженности перед поставщиками топливно - энергетических ресурсов организациям коммунального комплекса, осуществляющим регулируемый вид деятельности в сфере теплоснабжения на территории Таврического муниципального района  Омской области</t>
  </si>
  <si>
    <t>Мероприятие 1. Текущее содержание дорог сезонного характера вне границ населенных пунктов в границах муниципального района</t>
  </si>
  <si>
    <t>Мероприятие 2. Выполнение текущего ремонта автомобильных дорог общего пользования местного значения, находящихся в собственности Таврического муниципального района Омской области</t>
  </si>
  <si>
    <t>Мероприятие 3. Строительство автомобильной дороги к КХ "Потапов В.М." с. Луговое Луговского сельского поселения Таврического муниципального района Омской области</t>
  </si>
  <si>
    <t>Мероприятие 4. Строительство автомобильных дорог микрорайона комплексной застройки "Северный" в р.п. Таврическое Омской области (3-я очередь: ул. 1-я Новая, ул. 5-я Омская, ул. 9-я Омская, ул. 10-я Омская, ул. 11-я Омская, ул. 12-я Омская, ул. Клименко) 2 этап</t>
  </si>
  <si>
    <t>Мероприятие 5. Выполнение авторского надзора по объекту "Строительство автомобильных дорог микрорайона комплексной застройки "Северный" в р.п. Таврическое Омской области (3-я очередь: ул. 1-я Новая, ул. 5-я Омская, ул. 9-я Омская, ул. 10-я Омская, ул. 11-я Омская, ул. 12-я Омская, ул. Клименко) 2 этап</t>
  </si>
  <si>
    <t xml:space="preserve"> Мероприятие 6. Осуществление технического надзора за ходом строительных работ по объекту "Строительство автомобильных дорог микрорайона комплексной застройки "Северный" в р.п. Таврическое Омской области (3-я очередь: ул. 1-я Новая, ул. 5-я Омская, ул. 9-я Омская, ул. 10-я Омская, ул. 11-я Омская, ул. 12-я Омская, ул. Клименко) 2 этап</t>
  </si>
  <si>
    <t>Мероприятие 7. Выполнение работ по  ремонту автомобильной дороги в п. Новоуральский Таврического муниципального района Омской области (ул. Центральная (от начала примыкания к автомобильной дороге "Тихвинка - Новоуральский - Пристанское", протяженностью 935,89 метр)</t>
  </si>
  <si>
    <t>Мероприятие 8. Оказание услуг по осуществлению строительного контроля за ходом строительных работ по ремонту автомобильной дороги в п. Новоуральский Таврического муниципального района Омской области (ул. Центральная (от начала примыкания к автомобильной дороге "Тихвинка - Новоуральский - Пристанское", протяженностью 935,89 метр)"</t>
  </si>
  <si>
    <t>Мероприятие 9. Выполнение работ по ремонту участка автомобильной дороги по ул. Студенческая от дома № 2 до дома № 20 в п. Новоуральский, протяженностью 403 м</t>
  </si>
  <si>
    <t xml:space="preserve"> Мероприятие 10.Осуществление строительного контроля за ходом строительных работ по ремонту участка автомобильной дороги по ул. Студенческая от дома № 2 до дома № 20 в п. Новоуральский, протяженностью 403 м.</t>
  </si>
  <si>
    <t>Мероприятие 11. Выполнение работ по ремонту автомобильной дороги, подъезд к  садоводческому массиву "Фадино", струйно - инъекционным методом</t>
  </si>
  <si>
    <t>Задача подпрограммы 4. Обеспечение потребности населения в услугах по перевозке пассажиров транспортом общего пользования в границах муниципального района. Обеспечение доступности пассажирских перевозок.</t>
  </si>
  <si>
    <t>Мероприятие 1. Оказание услуг,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Таврического муниципального района Омской области</t>
  </si>
  <si>
    <t>Итого по  подпрограмме 4. Организация транспортного обслуживания и обеспечение устойчивого, надежного, безопасного функционирования пассажирского транспорта"</t>
  </si>
  <si>
    <t>Общая протяженность построенных инженерных сетей</t>
  </si>
  <si>
    <t>км.</t>
  </si>
  <si>
    <t>единиц</t>
  </si>
  <si>
    <t>Протяженность построенных, реконструируемых и отремонтированных водопроводных сетей (без нарастающего итога)</t>
  </si>
  <si>
    <t>Количество схем водоснабжения в отношении которых в отчетном году проведена актуализация</t>
  </si>
  <si>
    <t>шт.</t>
  </si>
  <si>
    <t>Протяженность построенных, реконструируемых и отремонтированных сетей   газораспределения (без нарастающего итога)</t>
  </si>
  <si>
    <t>Количество приобритенных, построенных, реконструируемых, отремонтированных котельных</t>
  </si>
  <si>
    <t xml:space="preserve">Количество приобритенных и установленных котлов </t>
  </si>
  <si>
    <t>Протяженность построенных, реконструируемых и отремонтированных тепловых сетей</t>
  </si>
  <si>
    <t>Количество схем теплоснабжения в отношении которых в отчетном году проведена актуализация</t>
  </si>
  <si>
    <t>Исполнение обязательств по предоставлению субсидии на погашение задолженности перед поставщиком топливно - энергетических ресурсов организациям коммунального комплекса, осуществляющим регулируемый вид деятельности в сфере теплоснабжения</t>
  </si>
  <si>
    <t>Протяженность построенных, реконструируемых и отремонтированных дорог.</t>
  </si>
  <si>
    <t>Площадь автомобильных дорог местного значения, в отношении которых произведен ремонт</t>
  </si>
  <si>
    <t>тыс. кв.м.</t>
  </si>
  <si>
    <r>
      <t xml:space="preserve">Объем (рублей) n-й год </t>
    </r>
    <r>
      <rPr>
        <sz val="28"/>
        <color indexed="10"/>
        <rFont val="Times New Roman"/>
        <family val="1"/>
        <charset val="204"/>
      </rPr>
      <t>&lt;**&gt;</t>
    </r>
    <r>
      <rPr>
        <sz val="28"/>
        <color indexed="8"/>
        <rFont val="Times New Roman"/>
        <family val="1"/>
        <charset val="204"/>
      </rPr>
      <t xml:space="preserve">
</t>
    </r>
  </si>
  <si>
    <r>
      <t xml:space="preserve">Неисполненные обязательства отчетного года </t>
    </r>
    <r>
      <rPr>
        <sz val="28"/>
        <color indexed="10"/>
        <rFont val="Times New Roman"/>
        <family val="1"/>
        <charset val="204"/>
      </rPr>
      <t>&lt;****&gt;</t>
    </r>
    <r>
      <rPr>
        <sz val="28"/>
        <color indexed="8"/>
        <rFont val="Times New Roman"/>
        <family val="1"/>
        <charset val="204"/>
      </rPr>
      <t xml:space="preserve">
</t>
    </r>
  </si>
  <si>
    <r>
      <t xml:space="preserve">Факт </t>
    </r>
    <r>
      <rPr>
        <sz val="28"/>
        <color indexed="10"/>
        <rFont val="Times New Roman"/>
        <family val="1"/>
        <charset val="204"/>
      </rPr>
      <t>&lt;***&gt;</t>
    </r>
    <r>
      <rPr>
        <sz val="28"/>
        <color indexed="8"/>
        <rFont val="Times New Roman"/>
        <family val="1"/>
        <charset val="204"/>
      </rPr>
      <t xml:space="preserve">
</t>
    </r>
  </si>
  <si>
    <r>
      <t xml:space="preserve">Задача 1 подпрограммы 1 муниципальной программы.   </t>
    </r>
    <r>
      <rPr>
        <sz val="36"/>
        <color indexed="8"/>
        <rFont val="Times New Roman"/>
        <family val="1"/>
        <charset val="204"/>
      </rPr>
      <t xml:space="preserve"> Обеспечение предоставления социальных выплат на приобретение или строительство жилья, создание условий для расселения граждан из аварийного жилищного фонда  и строительства многоквартирных домов в целях формирования муниципального жилищного фонда</t>
    </r>
  </si>
  <si>
    <r>
      <t xml:space="preserve">Основное мероприятие </t>
    </r>
    <r>
      <rPr>
        <sz val="36"/>
        <color indexed="8"/>
        <rFont val="Times New Roman"/>
        <family val="1"/>
        <charset val="204"/>
      </rPr>
      <t>«Улучшение жилищных условий граждан»</t>
    </r>
  </si>
  <si>
    <r>
      <t xml:space="preserve">Мероприятие 1  </t>
    </r>
    <r>
      <rPr>
        <sz val="36"/>
        <color indexed="8"/>
        <rFont val="Times New Roman"/>
        <family val="1"/>
        <charset val="204"/>
      </rPr>
  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  </r>
  </si>
  <si>
    <r>
      <t xml:space="preserve">
    </t>
    </r>
    <r>
      <rPr>
        <sz val="36"/>
        <color indexed="10"/>
        <rFont val="Times New Roman"/>
        <family val="1"/>
        <charset val="204"/>
      </rPr>
      <t>&lt;*&gt;</t>
    </r>
    <r>
      <rPr>
        <sz val="36"/>
        <color indexed="8"/>
        <rFont val="Times New Roman"/>
        <family val="1"/>
        <charset val="204"/>
      </rPr>
      <t xml:space="preserve">  Заполнение отчета осуществляется исполнителем мероприятия, исполнителем основного мероприятия, исполнителем ведомственной целевой программы, соисполнителем муниципальной программы и ответственным исполнителем
муниципальной программы в части их компетенции.
   </t>
    </r>
    <r>
      <rPr>
        <sz val="36"/>
        <color indexed="10"/>
        <rFont val="Times New Roman"/>
        <family val="1"/>
        <charset val="204"/>
      </rPr>
      <t xml:space="preserve"> &lt;**&gt; </t>
    </r>
    <r>
      <rPr>
        <sz val="36"/>
        <color indexed="8"/>
        <rFont val="Times New Roman"/>
        <family val="1"/>
        <charset val="204"/>
      </rPr>
      <t xml:space="preserve">Количество граф определяется в зависимости от сроков реализации муниципальной программы.
   </t>
    </r>
    <r>
      <rPr>
        <sz val="36"/>
        <color indexed="10"/>
        <rFont val="Times New Roman"/>
        <family val="1"/>
        <charset val="204"/>
      </rPr>
      <t xml:space="preserve"> &lt;***&gt;</t>
    </r>
    <r>
      <rPr>
        <sz val="36"/>
        <color indexed="8"/>
        <rFont val="Times New Roman"/>
        <family val="1"/>
        <charset val="204"/>
      </rPr>
      <t xml:space="preserve">  Отражается  объем  кассовых  расходов,  произведенных   в  связи с реализацией муниципальной программы.
    </t>
    </r>
    <r>
      <rPr>
        <sz val="36"/>
        <color indexed="10"/>
        <rFont val="Times New Roman"/>
        <family val="1"/>
        <charset val="204"/>
      </rPr>
      <t>&lt;****&gt;</t>
    </r>
    <r>
      <rPr>
        <sz val="36"/>
        <color indexed="8"/>
        <rFont val="Times New Roman"/>
        <family val="1"/>
        <charset val="204"/>
      </rPr>
      <t xml:space="preserve"> Указывается объем кредиторской задолженности  по состоянию  на 1 января текущего финансового года, сложившейся по причине недофинансирования за счет средств местного бюджета в отчетном  году, в соответствии
с данными отчетности об исполнении бюджетов  бюджетной  системы  Российской Федерации, а также бухгалтерской отчетности государственных (муниципальных) бюджетных и автономных учреждений.
    </t>
    </r>
    <r>
      <rPr>
        <sz val="36"/>
        <color indexed="10"/>
        <rFont val="Times New Roman"/>
        <family val="1"/>
        <charset val="204"/>
      </rPr>
      <t>&lt;*****&gt;</t>
    </r>
    <r>
      <rPr>
        <sz val="36"/>
        <color indexed="8"/>
        <rFont val="Times New Roman"/>
        <family val="1"/>
        <charset val="204"/>
      </rPr>
      <t xml:space="preserve"> Для целевых индикаторов, измеряемых  в относительном выражении, в графе "Всего" могут ставиться прочерки.
   </t>
    </r>
    <r>
      <rPr>
        <sz val="36"/>
        <color indexed="10"/>
        <rFont val="Times New Roman"/>
        <family val="1"/>
        <charset val="204"/>
      </rPr>
      <t xml:space="preserve"> &lt;******&gt;</t>
    </r>
    <r>
      <rPr>
        <sz val="36"/>
        <color indexed="8"/>
        <rFont val="Times New Roman"/>
        <family val="1"/>
        <charset val="204"/>
      </rPr>
      <t xml:space="preserve"> Указывается  объем  средств бюджетов поселений на реализацию аналогичных мероприятий,  предусмотренных муниципальным правовым актом поселения (за исключением межбюджетных трансфертов, предоставленных  из областного бюджета и бюджета Таврического муниципального района на реализацию муниципальной программы).
    </t>
    </r>
    <r>
      <rPr>
        <sz val="36"/>
        <color indexed="10"/>
        <rFont val="Times New Roman"/>
        <family val="1"/>
        <charset val="204"/>
      </rPr>
      <t>&lt;*******&gt;</t>
    </r>
    <r>
      <rPr>
        <sz val="36"/>
        <color indexed="8"/>
        <rFont val="Times New Roman"/>
        <family val="1"/>
        <charset val="204"/>
      </rPr>
      <t xml:space="preserve">  Для ведомственных целевых программ мероприятия  не указываются,  указывается общий объем финансирования на реализацию ведомственной целевой программы.
</t>
    </r>
  </si>
  <si>
    <t xml:space="preserve">                                                                                                                                                                                                                           </t>
  </si>
  <si>
    <t>Приложение № 3</t>
  </si>
  <si>
    <t>к Постановлению Таврического муниципального района Омской области</t>
  </si>
  <si>
    <t>04.1.02</t>
  </si>
  <si>
    <t>04.1.03</t>
  </si>
  <si>
    <t>04.2.03.10300</t>
  </si>
  <si>
    <t>04.2.03.19990</t>
  </si>
  <si>
    <r>
      <t>о реализации муниципальной программы Таврического муниципального района Омской области</t>
    </r>
    <r>
      <rPr>
        <b/>
        <sz val="36"/>
        <color indexed="10"/>
        <rFont val="Times New Roman"/>
        <family val="1"/>
        <charset val="204"/>
      </rPr>
      <t xml:space="preserve"> &lt;*&gt;</t>
    </r>
  </si>
  <si>
    <t xml:space="preserve">2021 год &lt;**&gt;
</t>
  </si>
  <si>
    <t>Мероприятие 4. Выполнение работ по внесению изменений в генеральный план Новоуральского сельского поселения Таврического муниципального района Омской области, внесение изменений в правила землепользования и застройки Новоуральского сельского поселения Таврического муниципального района Омской области, включая документацию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</si>
  <si>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6. Подготовка проекта планировки территории, проекта межевания территории, в том числе предусматривающих размещение линейных объектов микрорайона "Кристалл" в с. Сосновское Сосновского сельского поселения Таврического муниципального района Омской области</t>
  </si>
  <si>
    <t>Мероприятие 3. Строительство водопроводных сетей микрорайона комплексной застройки "Северный" в р.п. Таврическое Таврического муниципального района Омской области - 3 очередь</t>
  </si>
  <si>
    <t>Мероприятие 3.2. Выполнение авторского надзора по объекту " Строительство водопроводных сетей микрорайона комплексной застройки "Северный" в р.п. Таврическое Таврического муниципального района Омской области - 3 очередь"</t>
  </si>
  <si>
    <t>Мероприятие 9. Передача части полномочий по организации водоснабжения в части приобретения стандартной водоразборной колонки и полиэтиленовой трубы</t>
  </si>
  <si>
    <t>Мероприятие 10. Передача части полномочий по организации водоснабжения в части ремонта водопроводных сетей на территории сельских поселений, находящихся в муниципальной собственности Таврического района</t>
  </si>
  <si>
    <t>Мероприятие 10. Выполнение работ по ремонту кровли здания котельных в с. Копейкино, с. Веселые Рощи, с. Тихорецкое, с. Новобелозеровка</t>
  </si>
  <si>
    <t>Мероприятие 12. Передача части полномочий по организации газоснабжения населения в части газоснабжения н.п. Отделение № 4 Опытного хозяйства СибНИИСХОЗа Новоуральского сельского поселения Таврического муниципального района Омской области</t>
  </si>
  <si>
    <t>Мероприятие 13. Ремонт тепловых сетей на территории Таврического городского поселения, включая приобретение теплового оборудования, изделий и материалов</t>
  </si>
  <si>
    <t>Мероприятие 14. Корректировка проектной документации по объектам газо-, тепло-, водоснабжения на территориях городского и сельских поселений Таврического муниципального района</t>
  </si>
  <si>
    <t>Задача 5 подпрограммы 2. Повышение уровня надежности и безопасности электроснабжения социально значимых объектов</t>
  </si>
  <si>
    <t>Основное мероприятие. Обеспечение социально – значимых объектов автономными (резервными) источниками электроснабжения</t>
  </si>
  <si>
    <t>Мероприятие 2. Передача части полномочий по организации электроснабжения в части проведения ревизии и ремонта электроподстанций на территории сельских поселений, находящихся в муниципальной собственности Таврического района.</t>
  </si>
  <si>
    <t>Количество трансформаторных подстанций на которых была проведена ревизия</t>
  </si>
  <si>
    <t>Мероприятие 12. Строительство автомобильных дорог микрорайона комплексной застройки «Северный» в р.п. Таврическое Омской области (3-я очередь: ул. 1-я Новая, ул. 5-я Омская, ул. 9-я Омская, ул.10-я Омская, ул. 11-я Омская, ул. 12-я Омская, ул. Клименко) 3 этап</t>
  </si>
  <si>
    <t>Мероприятие 13. Выполнение авторского надзора по объекту "Строительство автомобильных дорог микрорайона комплексной застройки «Северный» в р.п. Таврическое Омской области (3-я очередь: ул. 1-я Новая, ул. 5-я Омская, ул. 9-я Омская, ул.10-я Омская, ул. 11-я Омская, ул. 12-я Омская, ул. Клименко) 3 этап "</t>
  </si>
  <si>
    <t>Мероприятие 14. Осуществление технического надзора за ходом строительных работ по объекту "Строительство автомобильных дорог микрорайона комплексной застройки «Северный» в р.п. Таврическое Омской области (3-я очередь: ул. 1-я Новая, ул. 5-я Омская, ул. 9-я Омская, ул.10-я Омская, ул. 11-я Омская, ул. 12-я Омская, ул. Клименко) 3 этап "</t>
  </si>
  <si>
    <t>Мероприятие 15. Выполнение комплекса изыскательских работ, подготовки проекта планировки и проекта межевания территории, разработки проектно-сметной документации, выполнения государственной экспертизы проектно-сметной документации по объекту: «Строительство автомобильных дорог микрорайона комплексной застройки "Северный" в р.п. Таврическое Омской области 4-я очередь»</t>
  </si>
  <si>
    <t>Мероприятие 16. Иные межбюджетные трансферты по объекту "Строительство автомобильной дороги от ул. Рабочая в р.п. Таврическое до зернотока КФХ "Кнаус А.А."</t>
  </si>
  <si>
    <t>Мероприятие 17.Иные межбюджетные трансферты по объекту "Ремонт автомобильной дороги по ул. Первомайская в с. Карповка Таврического района Омской области (от дома № 6 до пересечения с объездной дорогой)</t>
  </si>
  <si>
    <t>Мероприятие 18. Подготовка проекта планировки и проекта межевания территории, на выполнение кадастровых работ по подготовке межевых планов для размещения объекта «Строительство автомобильных дорог микрорайона комплексной застройки "Северный" в р.п. Таврическое Омской области 4-я очередь»</t>
  </si>
  <si>
    <t xml:space="preserve">шт. </t>
  </si>
  <si>
    <t>04.1.01</t>
  </si>
  <si>
    <t>04.1.02.20040</t>
  </si>
  <si>
    <t>04.1.03.14090</t>
  </si>
  <si>
    <t>04.1.03.71620  04.1.03.S1620</t>
  </si>
  <si>
    <t>04.1.03.71622  04.1.03.S1622</t>
  </si>
  <si>
    <t>04.1.03.70620 04.1.03.S0620</t>
  </si>
  <si>
    <t>04.2.05.10190</t>
  </si>
  <si>
    <t>04.2.05.</t>
  </si>
  <si>
    <t>04.2.01.</t>
  </si>
  <si>
    <t>04.2.G5.К2431 04.2.G5.S2431</t>
  </si>
  <si>
    <t>04.2.01.21220</t>
  </si>
  <si>
    <t>04.2.01.72390 04.2.01.S2390</t>
  </si>
  <si>
    <t>04.2.01.10040</t>
  </si>
  <si>
    <t>04.2.01.14050</t>
  </si>
  <si>
    <t>04.2.01.14070</t>
  </si>
  <si>
    <t>04.2.01.14080</t>
  </si>
  <si>
    <t>04.2.G5.10230</t>
  </si>
  <si>
    <t>04.2.03.14010</t>
  </si>
  <si>
    <t>04.2.03.14020</t>
  </si>
  <si>
    <t>04.2.03.10260</t>
  </si>
  <si>
    <t>04.2.03.</t>
  </si>
  <si>
    <t>04.2.03.19990 04.2.03.20050</t>
  </si>
  <si>
    <t>04.2.03.14060</t>
  </si>
  <si>
    <t>04.2.03.71560 04.2.03.S1560 04.2.03.19990</t>
  </si>
  <si>
    <t>04.2.03.14120</t>
  </si>
  <si>
    <t>04.2.03.14130</t>
  </si>
  <si>
    <t>502              508</t>
  </si>
  <si>
    <t>04.2.03.14160</t>
  </si>
  <si>
    <t>04.2.04.</t>
  </si>
  <si>
    <t>04.2.04.14040</t>
  </si>
  <si>
    <t>04.3.01.</t>
  </si>
  <si>
    <t>04.3.01.19990</t>
  </si>
  <si>
    <t>04.3.01.70050 04.3.01.S0050</t>
  </si>
  <si>
    <t>04.3.01.20060</t>
  </si>
  <si>
    <t>04.3.01.20020</t>
  </si>
  <si>
    <t>04.3.01.70340 04.3.01.S0340</t>
  </si>
  <si>
    <t>04.3.01.70341 04.3.01.S0341</t>
  </si>
  <si>
    <t>04.3.01.20021</t>
  </si>
  <si>
    <t>04.3.F1.50210</t>
  </si>
  <si>
    <t>04.3.01.20061</t>
  </si>
  <si>
    <t>04.3.01.14100</t>
  </si>
  <si>
    <t>04.3.01.14110</t>
  </si>
  <si>
    <t>04.4.01.</t>
  </si>
  <si>
    <t>04.4.01.70840 04.4.01.S0840 04.4.01.19990</t>
  </si>
  <si>
    <t xml:space="preserve">от                          №  </t>
  </si>
  <si>
    <t xml:space="preserve">2022 год &lt;**&gt;
</t>
  </si>
  <si>
    <t xml:space="preserve">Неисполненные обязательства отчетного года &lt;****&gt;
</t>
  </si>
  <si>
    <t xml:space="preserve">Факт &lt;***&gt;
</t>
  </si>
  <si>
    <t>Мероприятие 2.1.Выполнение работ по ремонту автодороги, автодорога к Рыбхозу, струйно - иньекционным методом</t>
  </si>
  <si>
    <t xml:space="preserve"> 4. иных источников финансирования, предусмотренных законодательством&lt;6&gt;</t>
  </si>
  <si>
    <t xml:space="preserve">5. Переходящего остатка бюджетных средств, в том числе: &lt;7&gt;
</t>
  </si>
  <si>
    <t xml:space="preserve">5.1. поступлений целевого характера из областного бюджета
</t>
  </si>
  <si>
    <t>5.2. поступлений целевого характера из бюджетов поселений Таврического муниципального района Омской области</t>
  </si>
  <si>
    <t xml:space="preserve">5.3. средств дорожного фонда Таврического муниципального района Омской области
</t>
  </si>
  <si>
    <t>Мероприятие 3.1. Выполнение авторского надзора по объекту «Строительство автомобильной дороги к КХ «Потапов В.М.» с. Луговое Луговского сельского поселения Таврического муниципального района Омской области»</t>
  </si>
  <si>
    <t>Мероприятие 3.2. Осуществление строительного контроля за ходом строительных работ по объекту «Строительство автомобильной дороги к КХ «Потапов В.М.» с. Луговое Луговского сельского поселения Таврического муниципального района Омской области»</t>
  </si>
  <si>
    <t>Мероприятие 21. Выполнение работ по разработке проектной документации (включая проведение инженерных изысканий) по строительству объекта "Автомобильные дороги микрорайона комплексной застройки "Ленинский" в р.п. Таврическое Таврического муниципального района Омской области 1-я очередь"</t>
  </si>
  <si>
    <t>Мероприятие 22. Выполнение инженерных изысканий, разработка проектной документации, выполнение государственной экспертизы проектной документации по объекту "Автомобильные дороги микрорайона комплексной застройки "Ленинский" в р.п. Таврическое Таврического муниципального района Омской области 1-я очередь"</t>
  </si>
  <si>
    <t>Мероприятие 23. Осуществление полномочий муниципального района, переданные поселениям в соответствии с заключенными соглашениями о передаче части полномочий по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</si>
  <si>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Мероприятие 7. Передача полномочий по внесению изменений в генеральный план сельского поселения, внесение изменений в правила землепользования и застройки сельского поселения, включая документацию для внесения сведений о границах населенных пунктов и границах территориальных зон в ЕГРН (Луговское с.п., Любомировское с.п., Неверовское с.п., Харламовское с.п.)</t>
  </si>
  <si>
    <t>Мероприятие 8. Передача полномочий по корректировке проекта генерального плана сельского поселения Таврического муниципального района (Ленинское с.п.)</t>
  </si>
  <si>
    <t>Мероприятие 9. Внесение изменений в схему территориального планирования Таврического муниципального района Омской области</t>
  </si>
  <si>
    <t>Мероприятие 13. Передача полномочий по организации водоснабжения в части устройство (монтаж) водопроводных колодцев на территории сельских поселений Таврического района Омской области</t>
  </si>
  <si>
    <t>Мероприятие 15.Проверка сметной документации и формирование конъюнктурного анализа на приобретение и установку трубной продукции и оборудования водопровода к д. Сосновка Прииртышского сельского поселения Таврического муниципального района Омской области</t>
  </si>
  <si>
    <t>Мероприятие 4. Выполнение проектно - изыскательских работ по объекту "Капитальный ремонт трубопровода от насосного коллектора до котлована - испарителя вблизи с. Сосновского, Сосновское сельское поселение Таврического муниципального района Омской области</t>
  </si>
  <si>
    <t>Мероприятие 5. Передача полномочий по организации водоотведения в части ремонта канализационной сети, расположенной на территории сельских поселений Таврического района Омской области</t>
  </si>
  <si>
    <t>Мероприятие 6.Финансовое обеспечение (возмещение) затрат, связанных с оказанием услуг по водоотведению на территории Таврического муниципального района Омской области</t>
  </si>
  <si>
    <t xml:space="preserve">Мероприятие 7. Выполнение работ по ремонту канализационной сети в р.п. Таврическое по ул. Лермонтова, от КНС-1 ул. Лермонтова 24А до ул. Лермонтова 53 </t>
  </si>
  <si>
    <t>Количество разработанной проектно - сметной документации для дальнейшего строительства, реконструкции, ремонта канализационных сетей</t>
  </si>
  <si>
    <t>Протяженность построенных, реконструируемых и отремонтированных канализационных  сетей (без нарастающего итога)</t>
  </si>
  <si>
    <t>Исполнение обязательств по предоставлению субсидии организациям коммунального комплекса, осуществляющим регулируемый вид деятельности в сфере водоотведения</t>
  </si>
  <si>
    <t>Мероприятие 16. Предоставление иных межбюджетных трансфертов на финансовое  обеспечение расходных обязательств, возникающих при выполнении полномочий органов местного самоуправления поселений по решению вопросов местного значения</t>
  </si>
  <si>
    <t>Мероприятие 17. Передача полномочий по организации газоснабжения в части проведения ремонта газораспределительных сетей</t>
  </si>
  <si>
    <t>Количество разработанной проектной – документации с целью последующего капитального ремонта, реконструкции и строительства автомобильных дорог общего пользования местного значения (без нарастающего итога).</t>
  </si>
  <si>
    <t>04.1.01.2.4970</t>
  </si>
  <si>
    <t>04.1.103.14090</t>
  </si>
  <si>
    <t>04.1.03.71070; 04.1.03.81070</t>
  </si>
  <si>
    <t>04.2.05.19990; 04.00.02</t>
  </si>
  <si>
    <t>04.2.01.14110</t>
  </si>
  <si>
    <t>04.2.01.19990;      04.00.35</t>
  </si>
  <si>
    <t>04.2.02.14190</t>
  </si>
  <si>
    <t>04.2.02.14200</t>
  </si>
  <si>
    <t>04.2.02.19990;   04.00.34</t>
  </si>
  <si>
    <t>04.00.13;   04.2.02.1999</t>
  </si>
  <si>
    <t>04.2.03.14140</t>
  </si>
  <si>
    <t>04.3.F1.К0210;  04.3F1.S0210; 04.3F1.24022</t>
  </si>
  <si>
    <t>04.3.01.19990; 04.00.36</t>
  </si>
  <si>
    <t>04.3.01.10330; 04.3.01.13721;04.3.01M3721;04.3.01S3721</t>
  </si>
  <si>
    <t>04.3.01.19990; 04.00.05</t>
  </si>
  <si>
    <t>на 01 января  2024  года</t>
  </si>
  <si>
    <t>Всего (2020 - 2023)</t>
  </si>
  <si>
    <t xml:space="preserve">2023год &lt;**&gt;
</t>
  </si>
  <si>
    <r>
      <t xml:space="preserve">Всего (2020-2023) </t>
    </r>
    <r>
      <rPr>
        <sz val="28"/>
        <color indexed="10"/>
        <rFont val="Times New Roman"/>
        <family val="1"/>
        <charset val="204"/>
      </rPr>
      <t>&lt;*****&gt;</t>
    </r>
  </si>
  <si>
    <t xml:space="preserve">2023 год &lt;**&gt;
</t>
  </si>
  <si>
    <t>Мероприятие 12. Выполнение работ по разработке проекта внесения изменений в генеральный план и правила землепользования и застройки Таврического городского поселения Таврического муниципального района Омской области</t>
  </si>
  <si>
    <t>Количество подготовленных проектов генеральных планов (в том числе проектов внесения изменений), включая документацию для внесения сведений о границах населенных пунктов и границах территориальных зон в ЕГРН</t>
  </si>
  <si>
    <t>Мероприятие 16.  Передача части полномочий по организации водоснабжения населения в части строительства водопроводных сетей по ул. Степная в д. Тихорецкое Таврического района Омской области</t>
  </si>
  <si>
    <t xml:space="preserve">Мероприятие 17. Выполнение проектных работ для строительства водопроводных сетей в  д. Лобково по ул. Садовая Таврического района Омской области  </t>
  </si>
  <si>
    <t xml:space="preserve">Мероприятие 18. Приобретение и монтаж трубной продукции водохозяйственного назначения для замены водопроводной сети по ул. Парковая, ул. 40 лет Победы, ул. Набережная в       с. Прииртышье Таврического района Омской области </t>
  </si>
  <si>
    <t>Исполнение обязательств по мероприятию "Приобретение и монтаж трубной продукции водохозяйственного назначения для замены водопроводной сети по ул. Парковая, ул. 40 лет Победы, ул. Набережная в       с. Прииртышье Таврического района Омской области "</t>
  </si>
  <si>
    <t>Исполнение обязательств по мероприятию "Приобретение трубной продукции для замены участка водопроводной  сети  в с. Любомировка  Таврического муниципального района Омской области"</t>
  </si>
  <si>
    <t>Мероприятие 19. Приобретение и монтаж трубной продукции  водохозяйственного назначения для замены участка водопроводной  сети  по ул. Советская в с. Любомировка  Таврического муниципального района Омской области</t>
  </si>
  <si>
    <t>Мероприятие 20. Передача части полномочий по организации водоснабжения в части строительства водопроводных сетей на территории сельских поселений Таврического района</t>
  </si>
  <si>
    <t>Мероприятие 21. Строительство водопроводных сетей от с. Карповка в направлении д. Пальцевка Таврического района Омской области</t>
  </si>
  <si>
    <t>Мероприятие 18. Приобретение и установка блочно-модульной газовой котельной мощностью 1,6 мВт в с. Неверовка Таврического муниципального района Омской области</t>
  </si>
  <si>
    <t>Количество приобретенных, построенных, реконструируемых, отремонтированных котельных</t>
  </si>
  <si>
    <t>Меропариятие 20. Приобретение технологического оборудования теплотехнического назначения для центральной котельной, расположенной по адресу: Омская область, р.п. Таврическое, ул. Автомобилистов д.11 а (деаэратор атмосферный ДА-25/15)</t>
  </si>
  <si>
    <t>Мероприятие 19. Приобретение трубной продукции для замены участка тепловой сети  в р.п. Таврическое Таврического муниципального района Омской области</t>
  </si>
  <si>
    <t>Исполнение обязательств по мероприятию "Приобретение технологического оборудования теплотехнического назначения для центральной котельной, расположенной по адресу: Омская область, р.п. Таврическое, ул. Автомобилистов д.11 а (деаэратор атмосферный ДА-25/15)"</t>
  </si>
  <si>
    <t xml:space="preserve">Исполнение обязательств по мероприятию «Приобретение трубной продукции для замены участка тепловой сети в р.п. Таврическое Таврического муниципального района Омской области» </t>
  </si>
  <si>
    <t>Мероприятие 19. Строительство автомобильных дорог микрорайона комплексной застройки "Северный" в р.п. Таврическое Таврического муниципального района  Омской области 4-я очередь</t>
  </si>
  <si>
    <t>Мероприятие 20. Разработка проекта организации дорожного движения на автомобильные дороги общего пользования местного значения, относящиеся к собственности Таврического муниципального района Омской области</t>
  </si>
  <si>
    <t>Мероприятие 25.1. Выполнение инженерных изысканий и работ по подготовке проектной документации по объекту: "Реконструкция подъезда к территории ООО "Таврический овощевод" с. Харламово Таврического муниципального района Омской области"</t>
  </si>
  <si>
    <t>Мероприятие 25.2. Выполнение работ по технологическому присоединению к электрическим сетям</t>
  </si>
  <si>
    <t>Мероприятие 25.3. Проведение государственной экспертизы проектной документации в части проверки достоверности определения сметной стоимости объекта капитального строительства: " Реконструкция подъезда к территории ООО "Таврический овощевод" с. Харламово Таврического муниципального района Омской области"</t>
  </si>
  <si>
    <t>Мероприятие 26. Выполнение работ по ремонту автодороги-подъезд к с. Карповка от а/д Новоселецк-Таврическое-Нововаршавка</t>
  </si>
  <si>
    <t>Мероприятие 27. Осуществление строительного контроля за ходом ремонтных работ</t>
  </si>
  <si>
    <t>Мероприятие 28. Осуществление авторского надзора по объекту "Строительство автомобильных дорог микрорайона комплексной застройки "Северный" в р.п. Таврическое Таврического муниципального района  Омской области 4-я очередь"</t>
  </si>
  <si>
    <t>Мероприятие 29. Осуществление строительного контроля за ходом строительных работ по объекту "Строительство автомобильных дорог микрорайона комплексной застройки "Северный" в р.п. Таврическое Таврического муниципального района  Омской области 4-я очередь"</t>
  </si>
  <si>
    <t>Мероприятие 30.  Иные межбюджетные трансферты по объекту: "Автомобильная дорога по ул. Урицкого в с. Сосновское Таврического муниципального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</si>
</sst>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sz val="36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48"/>
      <color theme="1"/>
      <name val="Times New Roman"/>
      <family val="1"/>
      <charset val="204"/>
    </font>
    <font>
      <sz val="28"/>
      <color indexed="1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36"/>
      <color indexed="10"/>
      <name val="Times New Roman"/>
      <family val="1"/>
      <charset val="204"/>
    </font>
    <font>
      <sz val="36"/>
      <color indexed="8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36"/>
      <color indexed="10"/>
      <name val="Times New Roman"/>
      <family val="1"/>
      <charset val="204"/>
    </font>
    <font>
      <b/>
      <u/>
      <sz val="36"/>
      <color theme="1"/>
      <name val="Times New Roman"/>
      <family val="1"/>
      <charset val="204"/>
    </font>
    <font>
      <sz val="48"/>
      <name val="Times New Roman"/>
      <family val="1"/>
      <charset val="204"/>
    </font>
    <font>
      <sz val="2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horizontal="right" vertical="top"/>
    </xf>
    <xf numFmtId="0" fontId="1" fillId="0" borderId="0"/>
  </cellStyleXfs>
  <cellXfs count="246">
    <xf numFmtId="0" fontId="0" fillId="0" borderId="0" xfId="0"/>
    <xf numFmtId="0" fontId="5" fillId="0" borderId="0" xfId="0" applyFont="1" applyFill="1" applyBorder="1"/>
    <xf numFmtId="0" fontId="4" fillId="0" borderId="0" xfId="0" applyFont="1" applyFill="1" applyBorder="1"/>
    <xf numFmtId="0" fontId="5" fillId="3" borderId="0" xfId="0" applyFont="1" applyFill="1" applyBorder="1"/>
    <xf numFmtId="0" fontId="5" fillId="4" borderId="0" xfId="0" applyFont="1" applyFill="1" applyBorder="1"/>
    <xf numFmtId="0" fontId="4" fillId="2" borderId="0" xfId="0" applyFont="1" applyFill="1"/>
    <xf numFmtId="0" fontId="4" fillId="2" borderId="0" xfId="0" applyFont="1" applyFill="1" applyBorder="1"/>
    <xf numFmtId="0" fontId="5" fillId="2" borderId="0" xfId="0" applyFont="1" applyFill="1" applyBorder="1"/>
    <xf numFmtId="0" fontId="3" fillId="2" borderId="0" xfId="0" applyFont="1" applyFill="1" applyBorder="1"/>
    <xf numFmtId="0" fontId="4" fillId="5" borderId="0" xfId="0" applyFont="1" applyFill="1" applyBorder="1"/>
    <xf numFmtId="4" fontId="15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15" fillId="2" borderId="3" xfId="0" applyFont="1" applyFill="1" applyBorder="1" applyAlignment="1">
      <alignment vertical="top" wrapText="1"/>
    </xf>
    <xf numFmtId="4" fontId="12" fillId="2" borderId="2" xfId="0" applyNumberFormat="1" applyFont="1" applyFill="1" applyBorder="1" applyAlignment="1">
      <alignment vertical="top" wrapText="1"/>
    </xf>
    <xf numFmtId="0" fontId="12" fillId="2" borderId="2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4" fontId="12" fillId="2" borderId="3" xfId="0" applyNumberFormat="1" applyFont="1" applyFill="1" applyBorder="1" applyAlignment="1">
      <alignment vertical="top" wrapText="1"/>
    </xf>
    <xf numFmtId="4" fontId="12" fillId="2" borderId="8" xfId="0" applyNumberFormat="1" applyFont="1" applyFill="1" applyBorder="1" applyAlignment="1">
      <alignment vertical="top" wrapText="1"/>
    </xf>
    <xf numFmtId="0" fontId="15" fillId="2" borderId="0" xfId="0" applyFont="1" applyFill="1" applyBorder="1" applyAlignment="1">
      <alignment horizontal="left" vertical="top" wrapText="1"/>
    </xf>
    <xf numFmtId="4" fontId="15" fillId="2" borderId="0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vertical="top" wrapText="1"/>
    </xf>
    <xf numFmtId="0" fontId="14" fillId="2" borderId="0" xfId="0" applyFont="1" applyFill="1" applyBorder="1" applyAlignment="1">
      <alignment vertical="top" wrapText="1"/>
    </xf>
    <xf numFmtId="0" fontId="14" fillId="2" borderId="0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left" vertical="top" wrapText="1"/>
    </xf>
    <xf numFmtId="4" fontId="21" fillId="2" borderId="2" xfId="0" applyNumberFormat="1" applyFont="1" applyFill="1" applyBorder="1" applyAlignment="1">
      <alignment vertical="top" wrapText="1"/>
    </xf>
    <xf numFmtId="0" fontId="21" fillId="2" borderId="2" xfId="0" applyFont="1" applyFill="1" applyBorder="1" applyAlignment="1">
      <alignment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vertical="top" wrapText="1"/>
    </xf>
    <xf numFmtId="4" fontId="22" fillId="2" borderId="2" xfId="0" applyNumberFormat="1" applyFont="1" applyFill="1" applyBorder="1" applyAlignment="1">
      <alignment vertical="top" wrapText="1"/>
    </xf>
    <xf numFmtId="0" fontId="16" fillId="2" borderId="0" xfId="0" applyFont="1" applyFill="1"/>
    <xf numFmtId="0" fontId="15" fillId="2" borderId="0" xfId="0" applyFont="1" applyFill="1" applyAlignment="1">
      <alignment vertical="top" wrapText="1"/>
    </xf>
    <xf numFmtId="0" fontId="15" fillId="2" borderId="0" xfId="0" applyFont="1" applyFill="1" applyBorder="1" applyAlignment="1">
      <alignment vertical="top" wrapText="1"/>
    </xf>
    <xf numFmtId="0" fontId="15" fillId="2" borderId="8" xfId="0" applyFont="1" applyFill="1" applyBorder="1" applyAlignment="1">
      <alignment horizontal="center" vertical="top"/>
    </xf>
    <xf numFmtId="0" fontId="15" fillId="2" borderId="0" xfId="0" applyFont="1" applyFill="1" applyBorder="1" applyAlignment="1">
      <alignment horizontal="center" vertical="top" wrapText="1"/>
    </xf>
    <xf numFmtId="0" fontId="22" fillId="2" borderId="0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8" xfId="0" applyFont="1" applyFill="1" applyBorder="1" applyAlignment="1">
      <alignment horizontal="left" vertical="top" wrapText="1"/>
    </xf>
    <xf numFmtId="0" fontId="22" fillId="2" borderId="0" xfId="0" applyFont="1" applyFill="1" applyAlignment="1">
      <alignment horizontal="center" vertical="top" wrapText="1"/>
    </xf>
    <xf numFmtId="0" fontId="15" fillId="2" borderId="0" xfId="0" applyFont="1" applyFill="1" applyAlignment="1">
      <alignment horizontal="right" vertical="top" wrapText="1"/>
    </xf>
    <xf numFmtId="0" fontId="24" fillId="2" borderId="0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12" fillId="2" borderId="8" xfId="0" applyNumberFormat="1" applyFont="1" applyFill="1" applyBorder="1" applyAlignment="1">
      <alignment horizontal="center" vertical="top" wrapText="1"/>
    </xf>
    <xf numFmtId="49" fontId="12" fillId="2" borderId="8" xfId="0" applyNumberFormat="1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0" fontId="21" fillId="2" borderId="8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left" vertical="top" wrapText="1"/>
    </xf>
    <xf numFmtId="49" fontId="21" fillId="2" borderId="8" xfId="0" applyNumberFormat="1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top" wrapText="1"/>
    </xf>
    <xf numFmtId="49" fontId="15" fillId="2" borderId="3" xfId="0" applyNumberFormat="1" applyFont="1" applyFill="1" applyBorder="1" applyAlignment="1">
      <alignment horizontal="left" vertical="top" wrapText="1"/>
    </xf>
    <xf numFmtId="49" fontId="15" fillId="2" borderId="8" xfId="0" applyNumberFormat="1" applyFont="1" applyFill="1" applyBorder="1" applyAlignment="1">
      <alignment horizontal="left" vertical="top" wrapText="1"/>
    </xf>
    <xf numFmtId="0" fontId="8" fillId="2" borderId="0" xfId="0" applyFont="1" applyFill="1"/>
    <xf numFmtId="0" fontId="6" fillId="2" borderId="0" xfId="0" applyFont="1" applyFill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/>
    </xf>
    <xf numFmtId="0" fontId="15" fillId="2" borderId="0" xfId="0" applyFont="1" applyFill="1" applyBorder="1"/>
    <xf numFmtId="0" fontId="15" fillId="2" borderId="0" xfId="0" applyFont="1" applyFill="1"/>
    <xf numFmtId="0" fontId="15" fillId="2" borderId="0" xfId="0" applyFont="1" applyFill="1" applyBorder="1" applyAlignment="1">
      <alignment horizontal="center" vertical="top" wrapText="1"/>
    </xf>
    <xf numFmtId="0" fontId="22" fillId="2" borderId="0" xfId="0" applyFont="1" applyFill="1" applyBorder="1" applyAlignment="1">
      <alignment horizontal="center" vertical="top" wrapText="1"/>
    </xf>
    <xf numFmtId="0" fontId="22" fillId="2" borderId="0" xfId="0" applyFont="1" applyFill="1" applyAlignment="1">
      <alignment horizontal="center" vertical="top" wrapText="1"/>
    </xf>
    <xf numFmtId="0" fontId="15" fillId="2" borderId="0" xfId="0" applyFont="1" applyFill="1" applyAlignment="1">
      <alignment horizontal="right" vertical="top" wrapText="1"/>
    </xf>
    <xf numFmtId="0" fontId="24" fillId="2" borderId="0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left" vertical="top" wrapText="1"/>
    </xf>
    <xf numFmtId="49" fontId="12" fillId="2" borderId="8" xfId="0" applyNumberFormat="1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/>
    </xf>
    <xf numFmtId="0" fontId="15" fillId="2" borderId="9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left" vertical="top" wrapText="1"/>
    </xf>
    <xf numFmtId="49" fontId="15" fillId="2" borderId="8" xfId="0" applyNumberFormat="1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5" fillId="0" borderId="0" xfId="0" applyFont="1" applyFill="1" applyBorder="1"/>
    <xf numFmtId="0" fontId="12" fillId="2" borderId="8" xfId="0" applyFont="1" applyFill="1" applyBorder="1" applyAlignment="1">
      <alignment horizontal="center" vertical="top" wrapText="1"/>
    </xf>
    <xf numFmtId="49" fontId="12" fillId="2" borderId="8" xfId="0" applyNumberFormat="1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22" fillId="2" borderId="0" xfId="0" applyFont="1" applyFill="1" applyAlignment="1">
      <alignment horizontal="center" vertical="top" wrapText="1"/>
    </xf>
    <xf numFmtId="0" fontId="15" fillId="2" borderId="0" xfId="0" applyFont="1" applyFill="1" applyAlignment="1">
      <alignment horizontal="right" vertical="top" wrapText="1"/>
    </xf>
    <xf numFmtId="0" fontId="24" fillId="2" borderId="0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  <xf numFmtId="0" fontId="22" fillId="2" borderId="0" xfId="0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vertical="top" wrapText="1"/>
    </xf>
    <xf numFmtId="0" fontId="15" fillId="2" borderId="6" xfId="0" applyFont="1" applyFill="1" applyBorder="1" applyAlignment="1">
      <alignment vertical="top" wrapText="1"/>
    </xf>
    <xf numFmtId="0" fontId="15" fillId="0" borderId="2" xfId="0" applyFont="1" applyFill="1" applyBorder="1"/>
    <xf numFmtId="4" fontId="12" fillId="2" borderId="3" xfId="0" applyNumberFormat="1" applyFont="1" applyFill="1" applyBorder="1" applyAlignment="1">
      <alignment horizontal="center" vertical="top" wrapText="1"/>
    </xf>
    <xf numFmtId="4" fontId="12" fillId="2" borderId="2" xfId="0" applyNumberFormat="1" applyFont="1" applyFill="1" applyBorder="1" applyAlignment="1">
      <alignment horizontal="center" vertical="top" wrapText="1"/>
    </xf>
    <xf numFmtId="4" fontId="21" fillId="2" borderId="2" xfId="0" applyNumberFormat="1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/>
    </xf>
    <xf numFmtId="0" fontId="15" fillId="2" borderId="9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left" vertical="top" wrapText="1"/>
    </xf>
    <xf numFmtId="0" fontId="12" fillId="2" borderId="8" xfId="0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12" fillId="2" borderId="8" xfId="0" applyNumberFormat="1" applyFont="1" applyFill="1" applyBorder="1" applyAlignment="1">
      <alignment horizontal="center" vertical="top" wrapText="1"/>
    </xf>
    <xf numFmtId="49" fontId="12" fillId="2" borderId="9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center" vertical="top" wrapText="1"/>
    </xf>
    <xf numFmtId="0" fontId="15" fillId="2" borderId="9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0" fontId="15" fillId="2" borderId="9" xfId="0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top"/>
    </xf>
    <xf numFmtId="0" fontId="16" fillId="2" borderId="9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top"/>
    </xf>
    <xf numFmtId="0" fontId="12" fillId="2" borderId="8" xfId="0" applyFont="1" applyFill="1" applyBorder="1" applyAlignment="1">
      <alignment horizontal="center" vertical="top"/>
    </xf>
    <xf numFmtId="0" fontId="12" fillId="2" borderId="9" xfId="0" applyFont="1" applyFill="1" applyBorder="1" applyAlignment="1">
      <alignment horizontal="center" vertical="top"/>
    </xf>
    <xf numFmtId="164" fontId="15" fillId="2" borderId="3" xfId="0" applyNumberFormat="1" applyFont="1" applyFill="1" applyBorder="1" applyAlignment="1">
      <alignment horizontal="center" vertical="top" wrapText="1"/>
    </xf>
    <xf numFmtId="164" fontId="15" fillId="2" borderId="8" xfId="0" applyNumberFormat="1" applyFont="1" applyFill="1" applyBorder="1" applyAlignment="1">
      <alignment horizontal="center" vertical="top" wrapText="1"/>
    </xf>
    <xf numFmtId="164" fontId="15" fillId="2" borderId="9" xfId="0" applyNumberFormat="1" applyFont="1" applyFill="1" applyBorder="1" applyAlignment="1">
      <alignment horizontal="center" vertical="top" wrapText="1"/>
    </xf>
    <xf numFmtId="164" fontId="12" fillId="2" borderId="3" xfId="0" applyNumberFormat="1" applyFont="1" applyFill="1" applyBorder="1" applyAlignment="1">
      <alignment horizontal="center" vertical="top" wrapText="1"/>
    </xf>
    <xf numFmtId="164" fontId="12" fillId="2" borderId="8" xfId="0" applyNumberFormat="1" applyFont="1" applyFill="1" applyBorder="1" applyAlignment="1">
      <alignment horizontal="center" vertical="top" wrapText="1"/>
    </xf>
    <xf numFmtId="164" fontId="12" fillId="2" borderId="9" xfId="0" applyNumberFormat="1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left" vertical="top" wrapText="1"/>
    </xf>
    <xf numFmtId="49" fontId="12" fillId="2" borderId="8" xfId="0" applyNumberFormat="1" applyFont="1" applyFill="1" applyBorder="1" applyAlignment="1">
      <alignment horizontal="left" vertical="top" wrapText="1"/>
    </xf>
    <xf numFmtId="49" fontId="12" fillId="2" borderId="9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left" vertical="top" wrapText="1"/>
    </xf>
    <xf numFmtId="49" fontId="15" fillId="2" borderId="2" xfId="0" applyNumberFormat="1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/>
    </xf>
    <xf numFmtId="164" fontId="15" fillId="2" borderId="2" xfId="0" applyNumberFormat="1" applyFont="1" applyFill="1" applyBorder="1" applyAlignment="1">
      <alignment horizontal="center" vertical="top" wrapText="1"/>
    </xf>
    <xf numFmtId="164" fontId="12" fillId="2" borderId="2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/>
    </xf>
    <xf numFmtId="0" fontId="22" fillId="2" borderId="0" xfId="0" applyFont="1" applyFill="1" applyAlignment="1">
      <alignment horizontal="center" vertical="top" wrapText="1"/>
    </xf>
    <xf numFmtId="0" fontId="15" fillId="2" borderId="0" xfId="0" applyFont="1" applyFill="1" applyAlignment="1">
      <alignment horizontal="right" vertical="top" wrapText="1"/>
    </xf>
    <xf numFmtId="0" fontId="24" fillId="2" borderId="0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  <xf numFmtId="0" fontId="22" fillId="2" borderId="0" xfId="0" applyFont="1" applyFill="1" applyBorder="1" applyAlignment="1">
      <alignment horizontal="center" vertical="top" wrapText="1"/>
    </xf>
    <xf numFmtId="0" fontId="13" fillId="2" borderId="8" xfId="0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left" vertical="top" wrapText="1"/>
    </xf>
    <xf numFmtId="0" fontId="15" fillId="2" borderId="12" xfId="0" applyFont="1" applyFill="1" applyBorder="1" applyAlignment="1">
      <alignment horizontal="left" vertical="top" wrapText="1"/>
    </xf>
    <xf numFmtId="0" fontId="15" fillId="2" borderId="14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15" fillId="2" borderId="0" xfId="0" applyFont="1" applyFill="1" applyBorder="1" applyAlignment="1">
      <alignment horizontal="left" vertical="top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13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0" fontId="15" fillId="2" borderId="15" xfId="0" applyFont="1" applyFill="1" applyBorder="1" applyAlignment="1">
      <alignment horizontal="left" vertical="top" wrapText="1"/>
    </xf>
    <xf numFmtId="2" fontId="12" fillId="2" borderId="3" xfId="0" applyNumberFormat="1" applyFont="1" applyFill="1" applyBorder="1" applyAlignment="1">
      <alignment horizontal="center" vertical="top" wrapText="1"/>
    </xf>
    <xf numFmtId="2" fontId="12" fillId="2" borderId="8" xfId="0" applyNumberFormat="1" applyFont="1" applyFill="1" applyBorder="1" applyAlignment="1">
      <alignment horizontal="center" vertical="top" wrapText="1"/>
    </xf>
    <xf numFmtId="2" fontId="12" fillId="2" borderId="9" xfId="0" applyNumberFormat="1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top" wrapText="1"/>
    </xf>
    <xf numFmtId="164" fontId="16" fillId="2" borderId="8" xfId="0" applyNumberFormat="1" applyFont="1" applyFill="1" applyBorder="1" applyAlignment="1">
      <alignment horizontal="center" vertical="top" wrapText="1"/>
    </xf>
    <xf numFmtId="164" fontId="16" fillId="2" borderId="9" xfId="0" applyNumberFormat="1" applyFont="1" applyFill="1" applyBorder="1" applyAlignment="1">
      <alignment horizontal="center" vertical="top" wrapText="1"/>
    </xf>
    <xf numFmtId="164" fontId="25" fillId="2" borderId="3" xfId="0" applyNumberFormat="1" applyFont="1" applyFill="1" applyBorder="1" applyAlignment="1">
      <alignment horizontal="center" vertical="top" wrapText="1"/>
    </xf>
    <xf numFmtId="164" fontId="25" fillId="2" borderId="8" xfId="0" applyNumberFormat="1" applyFont="1" applyFill="1" applyBorder="1" applyAlignment="1">
      <alignment horizontal="center" vertical="top" wrapText="1"/>
    </xf>
    <xf numFmtId="164" fontId="25" fillId="2" borderId="9" xfId="0" applyNumberFormat="1" applyFont="1" applyFill="1" applyBorder="1" applyAlignment="1">
      <alignment horizontal="center" vertical="top" wrapText="1"/>
    </xf>
    <xf numFmtId="0" fontId="21" fillId="2" borderId="3" xfId="0" applyFont="1" applyFill="1" applyBorder="1" applyAlignment="1">
      <alignment horizontal="left" vertical="top" wrapText="1"/>
    </xf>
    <xf numFmtId="0" fontId="21" fillId="2" borderId="8" xfId="0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horizontal="left" vertical="top" wrapText="1"/>
    </xf>
    <xf numFmtId="0" fontId="12" fillId="2" borderId="14" xfId="0" applyFont="1" applyFill="1" applyBorder="1" applyAlignment="1">
      <alignment horizontal="left" vertical="top" wrapText="1"/>
    </xf>
    <xf numFmtId="0" fontId="12" fillId="2" borderId="7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3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5" xfId="0" applyFont="1" applyFill="1" applyBorder="1" applyAlignment="1">
      <alignment horizontal="left" vertical="top" wrapText="1"/>
    </xf>
    <xf numFmtId="49" fontId="21" fillId="2" borderId="3" xfId="0" applyNumberFormat="1" applyFont="1" applyFill="1" applyBorder="1" applyAlignment="1">
      <alignment horizontal="left" vertical="top" wrapText="1"/>
    </xf>
    <xf numFmtId="49" fontId="21" fillId="2" borderId="8" xfId="0" applyNumberFormat="1" applyFont="1" applyFill="1" applyBorder="1" applyAlignment="1">
      <alignment horizontal="left" vertical="top" wrapText="1"/>
    </xf>
    <xf numFmtId="0" fontId="21" fillId="2" borderId="9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left" vertical="top" wrapText="1"/>
    </xf>
    <xf numFmtId="0" fontId="13" fillId="2" borderId="9" xfId="0" applyFont="1" applyFill="1" applyBorder="1" applyAlignment="1">
      <alignment horizontal="left" vertical="top" wrapText="1"/>
    </xf>
    <xf numFmtId="49" fontId="15" fillId="2" borderId="3" xfId="0" applyNumberFormat="1" applyFont="1" applyFill="1" applyBorder="1" applyAlignment="1">
      <alignment horizontal="left" vertical="top" wrapText="1"/>
    </xf>
    <xf numFmtId="49" fontId="15" fillId="2" borderId="8" xfId="0" applyNumberFormat="1" applyFont="1" applyFill="1" applyBorder="1" applyAlignment="1">
      <alignment horizontal="left" vertical="top" wrapText="1"/>
    </xf>
    <xf numFmtId="49" fontId="15" fillId="2" borderId="9" xfId="0" applyNumberFormat="1" applyFont="1" applyFill="1" applyBorder="1" applyAlignment="1">
      <alignment horizontal="left" vertical="top" wrapText="1"/>
    </xf>
    <xf numFmtId="49" fontId="15" fillId="2" borderId="3" xfId="0" applyNumberFormat="1" applyFont="1" applyFill="1" applyBorder="1" applyAlignment="1">
      <alignment horizontal="center" vertical="top" wrapText="1"/>
    </xf>
    <xf numFmtId="49" fontId="15" fillId="2" borderId="8" xfId="0" applyNumberFormat="1" applyFont="1" applyFill="1" applyBorder="1" applyAlignment="1">
      <alignment horizontal="center" vertical="top" wrapText="1"/>
    </xf>
    <xf numFmtId="49" fontId="15" fillId="2" borderId="9" xfId="0" applyNumberFormat="1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0" fontId="22" fillId="2" borderId="8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right" vertical="top" wrapText="1"/>
    </xf>
    <xf numFmtId="0" fontId="11" fillId="2" borderId="2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7" xfId="0" applyFont="1" applyFill="1" applyBorder="1" applyAlignment="1">
      <alignment horizontal="left" vertical="top" wrapText="1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21" fillId="2" borderId="9" xfId="0" applyNumberFormat="1" applyFont="1" applyFill="1" applyBorder="1" applyAlignment="1">
      <alignment horizontal="left" vertical="top" wrapText="1"/>
    </xf>
    <xf numFmtId="0" fontId="15" fillId="2" borderId="12" xfId="0" applyFont="1" applyFill="1" applyBorder="1" applyAlignment="1">
      <alignment horizontal="center" vertical="top"/>
    </xf>
    <xf numFmtId="0" fontId="15" fillId="2" borderId="10" xfId="0" applyFont="1" applyFill="1" applyBorder="1" applyAlignment="1">
      <alignment horizontal="center" vertical="top"/>
    </xf>
    <xf numFmtId="0" fontId="15" fillId="2" borderId="13" xfId="0" applyFont="1" applyFill="1" applyBorder="1" applyAlignment="1">
      <alignment horizontal="center" vertical="top"/>
    </xf>
    <xf numFmtId="0" fontId="12" fillId="2" borderId="2" xfId="0" applyFont="1" applyFill="1" applyBorder="1" applyAlignment="1">
      <alignment horizontal="center" vertical="top"/>
    </xf>
    <xf numFmtId="164" fontId="15" fillId="2" borderId="3" xfId="0" applyNumberFormat="1" applyFont="1" applyFill="1" applyBorder="1" applyAlignment="1">
      <alignment horizontal="center" vertical="top"/>
    </xf>
    <xf numFmtId="164" fontId="15" fillId="2" borderId="8" xfId="0" applyNumberFormat="1" applyFont="1" applyFill="1" applyBorder="1" applyAlignment="1">
      <alignment horizontal="center" vertical="top"/>
    </xf>
    <xf numFmtId="164" fontId="15" fillId="2" borderId="9" xfId="0" applyNumberFormat="1" applyFont="1" applyFill="1" applyBorder="1" applyAlignment="1">
      <alignment horizontal="center" vertical="top"/>
    </xf>
    <xf numFmtId="2" fontId="15" fillId="2" borderId="2" xfId="0" applyNumberFormat="1" applyFont="1" applyFill="1" applyBorder="1" applyAlignment="1">
      <alignment horizontal="center" vertical="top" wrapText="1"/>
    </xf>
    <xf numFmtId="2" fontId="12" fillId="2" borderId="2" xfId="0" applyNumberFormat="1" applyFont="1" applyFill="1" applyBorder="1" applyAlignment="1">
      <alignment horizontal="center" vertical="top" wrapText="1"/>
    </xf>
    <xf numFmtId="14" fontId="26" fillId="2" borderId="3" xfId="0" applyNumberFormat="1" applyFont="1" applyFill="1" applyBorder="1" applyAlignment="1">
      <alignment horizontal="left" vertical="top" wrapText="1"/>
    </xf>
    <xf numFmtId="0" fontId="26" fillId="2" borderId="8" xfId="0" applyFont="1" applyFill="1" applyBorder="1" applyAlignment="1">
      <alignment horizontal="left" vertical="top" wrapText="1"/>
    </xf>
    <xf numFmtId="2" fontId="15" fillId="2" borderId="3" xfId="0" applyNumberFormat="1" applyFont="1" applyFill="1" applyBorder="1" applyAlignment="1">
      <alignment horizontal="center" vertical="top" wrapText="1"/>
    </xf>
    <xf numFmtId="2" fontId="15" fillId="2" borderId="8" xfId="0" applyNumberFormat="1" applyFont="1" applyFill="1" applyBorder="1" applyAlignment="1">
      <alignment horizontal="center" vertical="top" wrapText="1"/>
    </xf>
    <xf numFmtId="2" fontId="15" fillId="2" borderId="9" xfId="0" applyNumberFormat="1" applyFont="1" applyFill="1" applyBorder="1" applyAlignment="1">
      <alignment horizontal="center" vertical="top" wrapText="1"/>
    </xf>
  </cellXfs>
  <cellStyles count="3">
    <cellStyle name="Данные (только для чтения)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668"/>
  <sheetViews>
    <sheetView tabSelected="1" view="pageBreakPreview" topLeftCell="A84" zoomScale="20" zoomScaleNormal="10" zoomScaleSheetLayoutView="20" workbookViewId="0">
      <selection activeCell="W298" sqref="W298"/>
    </sheetView>
  </sheetViews>
  <sheetFormatPr defaultRowHeight="18.75" x14ac:dyDescent="0.3"/>
  <cols>
    <col min="1" max="1" width="9.140625" style="6"/>
    <col min="2" max="2" width="5.85546875" style="5" customWidth="1"/>
    <col min="3" max="3" width="76.7109375" style="5" customWidth="1"/>
    <col min="4" max="4" width="19.140625" style="5" customWidth="1"/>
    <col min="5" max="5" width="27.5703125" style="5" customWidth="1"/>
    <col min="6" max="6" width="75.7109375" style="5" customWidth="1"/>
    <col min="7" max="7" width="49.28515625" style="5" customWidth="1"/>
    <col min="8" max="8" width="51" style="5" customWidth="1"/>
    <col min="9" max="9" width="49.42578125" style="5" customWidth="1"/>
    <col min="10" max="10" width="32.28515625" style="5" customWidth="1"/>
    <col min="11" max="11" width="53.7109375" style="5" customWidth="1"/>
    <col min="12" max="12" width="36.85546875" style="5" customWidth="1"/>
    <col min="13" max="13" width="46.85546875" style="5" customWidth="1"/>
    <col min="14" max="14" width="38.28515625" style="5" customWidth="1"/>
    <col min="15" max="15" width="46.85546875" style="5" customWidth="1"/>
    <col min="16" max="16" width="29.7109375" style="5" customWidth="1"/>
    <col min="17" max="17" width="49" style="5" customWidth="1"/>
    <col min="18" max="18" width="26.85546875" style="5" customWidth="1"/>
    <col min="19" max="19" width="49.7109375" style="5" customWidth="1"/>
    <col min="20" max="20" width="27.5703125" style="5" customWidth="1"/>
    <col min="21" max="21" width="54" style="5" customWidth="1"/>
    <col min="22" max="22" width="27.5703125" style="5" customWidth="1"/>
    <col min="23" max="23" width="51.140625" style="5" customWidth="1"/>
    <col min="24" max="24" width="27.5703125" style="5" customWidth="1"/>
    <col min="25" max="25" width="49.42578125" style="5" customWidth="1"/>
    <col min="26" max="26" width="26.7109375" style="5" customWidth="1"/>
    <col min="27" max="27" width="28.85546875" style="5" customWidth="1"/>
    <col min="28" max="28" width="25.42578125" style="5" customWidth="1"/>
    <col min="29" max="29" width="26.42578125" style="5" customWidth="1"/>
    <col min="30" max="36" width="29.28515625" style="5" customWidth="1"/>
    <col min="37" max="16384" width="9.140625" style="2"/>
  </cols>
  <sheetData>
    <row r="1" spans="2:36" ht="73.5" customHeight="1" x14ac:dyDescent="0.3">
      <c r="B1" s="57"/>
    </row>
    <row r="2" spans="2:36" ht="33" customHeight="1" x14ac:dyDescent="0.3">
      <c r="B2" s="58"/>
      <c r="C2" s="58"/>
      <c r="D2" s="59"/>
      <c r="E2" s="209"/>
      <c r="F2" s="209"/>
      <c r="G2" s="60"/>
      <c r="H2" s="60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222" t="s">
        <v>112</v>
      </c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</row>
    <row r="3" spans="2:36" ht="61.5" customHeight="1" x14ac:dyDescent="0.3">
      <c r="B3" s="58"/>
      <c r="C3" s="58"/>
      <c r="D3" s="59"/>
      <c r="E3" s="60"/>
      <c r="F3" s="60"/>
      <c r="G3" s="60"/>
      <c r="H3" s="60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</row>
    <row r="4" spans="2:36" ht="33" customHeight="1" x14ac:dyDescent="0.3">
      <c r="B4" s="58"/>
      <c r="C4" s="58"/>
      <c r="D4" s="59"/>
      <c r="E4" s="60"/>
      <c r="F4" s="60"/>
      <c r="G4" s="60"/>
      <c r="H4" s="60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</row>
    <row r="5" spans="2:36" s="6" customFormat="1" ht="68.25" customHeight="1" x14ac:dyDescent="0.3">
      <c r="B5" s="166" t="s">
        <v>113</v>
      </c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41"/>
      <c r="AF5" s="41"/>
      <c r="AG5" s="67"/>
      <c r="AH5" s="67"/>
      <c r="AI5" s="92"/>
      <c r="AJ5" s="92"/>
    </row>
    <row r="6" spans="2:36" s="6" customFormat="1" ht="70.5" customHeight="1" x14ac:dyDescent="0.3">
      <c r="B6" s="31"/>
      <c r="C6" s="166" t="s">
        <v>114</v>
      </c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41"/>
      <c r="AF6" s="41"/>
      <c r="AG6" s="67"/>
      <c r="AH6" s="67"/>
      <c r="AI6" s="92"/>
      <c r="AJ6" s="92"/>
    </row>
    <row r="7" spans="2:36" s="6" customFormat="1" ht="70.5" customHeight="1" x14ac:dyDescent="0.3">
      <c r="B7" s="31"/>
      <c r="C7" s="166" t="s">
        <v>187</v>
      </c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41"/>
      <c r="AF7" s="41"/>
      <c r="AG7" s="67"/>
      <c r="AH7" s="67"/>
      <c r="AI7" s="92"/>
      <c r="AJ7" s="92"/>
    </row>
    <row r="8" spans="2:36" s="6" customFormat="1" ht="57.75" customHeight="1" x14ac:dyDescent="0.3">
      <c r="B8" s="31"/>
      <c r="C8" s="165" t="s">
        <v>17</v>
      </c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40"/>
      <c r="AF8" s="40"/>
      <c r="AG8" s="66"/>
      <c r="AH8" s="66"/>
      <c r="AI8" s="91"/>
      <c r="AJ8" s="91"/>
    </row>
    <row r="9" spans="2:36" s="6" customFormat="1" ht="60.75" customHeight="1" x14ac:dyDescent="0.3">
      <c r="B9" s="31"/>
      <c r="C9" s="165" t="s">
        <v>119</v>
      </c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40"/>
      <c r="AF9" s="40"/>
      <c r="AG9" s="66"/>
      <c r="AH9" s="66"/>
      <c r="AI9" s="91"/>
      <c r="AJ9" s="91"/>
    </row>
    <row r="10" spans="2:36" s="6" customFormat="1" ht="65.25" customHeight="1" x14ac:dyDescent="0.3">
      <c r="B10" s="31"/>
      <c r="C10" s="167" t="s">
        <v>42</v>
      </c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42"/>
      <c r="AF10" s="42"/>
      <c r="AG10" s="68"/>
      <c r="AH10" s="68"/>
      <c r="AI10" s="93"/>
      <c r="AJ10" s="93"/>
    </row>
    <row r="11" spans="2:36" s="6" customFormat="1" ht="67.5" customHeight="1" x14ac:dyDescent="0.3">
      <c r="B11" s="31"/>
      <c r="C11" s="168" t="s">
        <v>9</v>
      </c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34"/>
      <c r="AF11" s="34"/>
      <c r="AG11" s="64"/>
      <c r="AH11" s="64"/>
      <c r="AI11" s="94"/>
      <c r="AJ11" s="94"/>
    </row>
    <row r="12" spans="2:36" s="6" customFormat="1" ht="100.5" customHeight="1" x14ac:dyDescent="0.3">
      <c r="B12" s="32"/>
      <c r="C12" s="169" t="s">
        <v>232</v>
      </c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35"/>
      <c r="AF12" s="35"/>
      <c r="AG12" s="65"/>
      <c r="AH12" s="65"/>
      <c r="AI12" s="95"/>
      <c r="AJ12" s="95"/>
    </row>
    <row r="13" spans="2:36" s="6" customFormat="1" ht="24" customHeight="1" x14ac:dyDescent="0.3">
      <c r="B13" s="20"/>
      <c r="C13" s="21"/>
      <c r="D13" s="21"/>
      <c r="E13" s="22"/>
      <c r="F13" s="22"/>
      <c r="G13" s="22"/>
      <c r="H13" s="22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</row>
    <row r="14" spans="2:36" s="7" customFormat="1" ht="132" customHeight="1" x14ac:dyDescent="0.25">
      <c r="B14" s="210" t="s">
        <v>0</v>
      </c>
      <c r="C14" s="210" t="s">
        <v>6</v>
      </c>
      <c r="D14" s="139" t="s">
        <v>7</v>
      </c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1"/>
      <c r="Y14" s="139" t="s">
        <v>8</v>
      </c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1"/>
    </row>
    <row r="15" spans="2:36" s="7" customFormat="1" ht="153.75" customHeight="1" x14ac:dyDescent="0.25">
      <c r="B15" s="210"/>
      <c r="C15" s="210"/>
      <c r="D15" s="210" t="s">
        <v>18</v>
      </c>
      <c r="E15" s="210"/>
      <c r="F15" s="154" t="s">
        <v>3</v>
      </c>
      <c r="G15" s="139" t="s">
        <v>105</v>
      </c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1"/>
      <c r="Y15" s="210" t="s">
        <v>1</v>
      </c>
      <c r="Z15" s="210" t="s">
        <v>2</v>
      </c>
      <c r="AA15" s="139" t="s">
        <v>22</v>
      </c>
      <c r="AB15" s="140"/>
      <c r="AC15" s="140"/>
      <c r="AD15" s="140"/>
      <c r="AE15" s="140"/>
      <c r="AF15" s="140"/>
      <c r="AG15" s="140"/>
      <c r="AH15" s="140"/>
      <c r="AI15" s="140"/>
      <c r="AJ15" s="141"/>
    </row>
    <row r="16" spans="2:36" s="7" customFormat="1" ht="66.75" customHeight="1" x14ac:dyDescent="0.25">
      <c r="B16" s="210"/>
      <c r="C16" s="210"/>
      <c r="D16" s="154" t="s">
        <v>19</v>
      </c>
      <c r="E16" s="154" t="s">
        <v>20</v>
      </c>
      <c r="F16" s="155"/>
      <c r="G16" s="139" t="s">
        <v>233</v>
      </c>
      <c r="H16" s="141"/>
      <c r="I16" s="139" t="s">
        <v>54</v>
      </c>
      <c r="J16" s="143"/>
      <c r="K16" s="143"/>
      <c r="L16" s="144"/>
      <c r="M16" s="139" t="s">
        <v>120</v>
      </c>
      <c r="N16" s="143"/>
      <c r="O16" s="143"/>
      <c r="P16" s="144"/>
      <c r="Q16" s="142" t="s">
        <v>188</v>
      </c>
      <c r="R16" s="143"/>
      <c r="S16" s="143"/>
      <c r="T16" s="144"/>
      <c r="U16" s="142" t="s">
        <v>234</v>
      </c>
      <c r="V16" s="143"/>
      <c r="W16" s="143"/>
      <c r="X16" s="144"/>
      <c r="Y16" s="210"/>
      <c r="Z16" s="210"/>
      <c r="AA16" s="210" t="s">
        <v>235</v>
      </c>
      <c r="AB16" s="223"/>
      <c r="AC16" s="160" t="s">
        <v>54</v>
      </c>
      <c r="AD16" s="161"/>
      <c r="AE16" s="160" t="s">
        <v>120</v>
      </c>
      <c r="AF16" s="161"/>
      <c r="AG16" s="145" t="s">
        <v>188</v>
      </c>
      <c r="AH16" s="151"/>
      <c r="AI16" s="145" t="s">
        <v>236</v>
      </c>
      <c r="AJ16" s="146"/>
    </row>
    <row r="17" spans="1:36" s="7" customFormat="1" ht="290.25" customHeight="1" x14ac:dyDescent="0.25">
      <c r="B17" s="210"/>
      <c r="C17" s="210"/>
      <c r="D17" s="157"/>
      <c r="E17" s="157"/>
      <c r="F17" s="156"/>
      <c r="G17" s="53" t="s">
        <v>23</v>
      </c>
      <c r="H17" s="53" t="s">
        <v>24</v>
      </c>
      <c r="I17" s="53" t="s">
        <v>21</v>
      </c>
      <c r="J17" s="53" t="s">
        <v>106</v>
      </c>
      <c r="K17" s="53" t="s">
        <v>107</v>
      </c>
      <c r="L17" s="53" t="s">
        <v>106</v>
      </c>
      <c r="M17" s="53" t="s">
        <v>21</v>
      </c>
      <c r="N17" s="53" t="s">
        <v>106</v>
      </c>
      <c r="O17" s="53" t="s">
        <v>107</v>
      </c>
      <c r="P17" s="53" t="s">
        <v>106</v>
      </c>
      <c r="Q17" s="69" t="s">
        <v>21</v>
      </c>
      <c r="R17" s="69" t="s">
        <v>189</v>
      </c>
      <c r="S17" s="69" t="s">
        <v>190</v>
      </c>
      <c r="T17" s="69" t="s">
        <v>189</v>
      </c>
      <c r="U17" s="98" t="s">
        <v>21</v>
      </c>
      <c r="V17" s="98" t="s">
        <v>189</v>
      </c>
      <c r="W17" s="98" t="s">
        <v>190</v>
      </c>
      <c r="X17" s="98" t="s">
        <v>189</v>
      </c>
      <c r="Y17" s="210"/>
      <c r="Z17" s="210"/>
      <c r="AA17" s="69" t="s">
        <v>23</v>
      </c>
      <c r="AB17" s="69" t="s">
        <v>24</v>
      </c>
      <c r="AC17" s="23" t="s">
        <v>23</v>
      </c>
      <c r="AD17" s="23" t="s">
        <v>24</v>
      </c>
      <c r="AE17" s="23" t="s">
        <v>23</v>
      </c>
      <c r="AF17" s="23" t="s">
        <v>24</v>
      </c>
      <c r="AG17" s="23" t="s">
        <v>23</v>
      </c>
      <c r="AH17" s="23" t="s">
        <v>24</v>
      </c>
      <c r="AI17" s="23" t="s">
        <v>23</v>
      </c>
      <c r="AJ17" s="23" t="s">
        <v>24</v>
      </c>
    </row>
    <row r="18" spans="1:36" s="1" customFormat="1" ht="32.25" customHeight="1" x14ac:dyDescent="0.25">
      <c r="A18" s="7"/>
      <c r="B18" s="53">
        <v>1</v>
      </c>
      <c r="C18" s="53">
        <v>2</v>
      </c>
      <c r="D18" s="53">
        <v>3</v>
      </c>
      <c r="E18" s="53">
        <v>4</v>
      </c>
      <c r="F18" s="53">
        <v>5</v>
      </c>
      <c r="G18" s="53">
        <v>6</v>
      </c>
      <c r="H18" s="53">
        <v>7</v>
      </c>
      <c r="I18" s="53">
        <v>8</v>
      </c>
      <c r="J18" s="53">
        <v>9</v>
      </c>
      <c r="K18" s="53">
        <v>10</v>
      </c>
      <c r="L18" s="53">
        <v>11</v>
      </c>
      <c r="M18" s="53">
        <v>12</v>
      </c>
      <c r="N18" s="53">
        <v>13</v>
      </c>
      <c r="O18" s="53">
        <v>14</v>
      </c>
      <c r="P18" s="53">
        <v>15</v>
      </c>
      <c r="Q18" s="69">
        <v>16</v>
      </c>
      <c r="R18" s="69">
        <v>17</v>
      </c>
      <c r="S18" s="69">
        <v>18</v>
      </c>
      <c r="T18" s="69">
        <v>19</v>
      </c>
      <c r="U18" s="70">
        <v>20</v>
      </c>
      <c r="V18" s="70">
        <v>21</v>
      </c>
      <c r="W18" s="70">
        <v>22</v>
      </c>
      <c r="X18" s="70">
        <v>23</v>
      </c>
      <c r="Y18" s="70">
        <v>24</v>
      </c>
      <c r="Z18" s="70">
        <v>25</v>
      </c>
      <c r="AA18" s="70">
        <v>26</v>
      </c>
      <c r="AB18" s="70">
        <v>27</v>
      </c>
      <c r="AC18" s="70">
        <v>28</v>
      </c>
      <c r="AD18" s="70">
        <v>29</v>
      </c>
      <c r="AE18" s="70">
        <v>30</v>
      </c>
      <c r="AF18" s="70">
        <v>31</v>
      </c>
      <c r="AG18" s="69">
        <v>32</v>
      </c>
      <c r="AH18" s="69">
        <v>33</v>
      </c>
      <c r="AI18" s="98">
        <v>34</v>
      </c>
      <c r="AJ18" s="98">
        <v>35</v>
      </c>
    </row>
    <row r="19" spans="1:36" s="3" customFormat="1" ht="42" customHeight="1" x14ac:dyDescent="0.25">
      <c r="A19" s="7"/>
      <c r="B19" s="145" t="s">
        <v>12</v>
      </c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46"/>
      <c r="AI19" s="90"/>
      <c r="AJ19" s="90"/>
    </row>
    <row r="20" spans="1:36" s="1" customFormat="1" ht="46.5" customHeight="1" x14ac:dyDescent="0.25">
      <c r="A20" s="7"/>
      <c r="B20" s="145" t="s">
        <v>10</v>
      </c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2"/>
      <c r="AE20" s="152"/>
      <c r="AF20" s="152"/>
      <c r="AG20" s="152"/>
      <c r="AH20" s="146"/>
      <c r="AI20" s="90"/>
      <c r="AJ20" s="90"/>
    </row>
    <row r="21" spans="1:36" s="1" customFormat="1" ht="45.75" customHeight="1" x14ac:dyDescent="0.25">
      <c r="A21" s="7"/>
      <c r="B21" s="145" t="s">
        <v>11</v>
      </c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46"/>
      <c r="AI21" s="90"/>
      <c r="AJ21" s="90"/>
    </row>
    <row r="22" spans="1:36" s="1" customFormat="1" ht="171.75" customHeight="1" x14ac:dyDescent="0.25">
      <c r="A22" s="7"/>
      <c r="B22" s="123"/>
      <c r="C22" s="176" t="s">
        <v>108</v>
      </c>
      <c r="D22" s="177"/>
      <c r="E22" s="178"/>
      <c r="F22" s="54" t="s">
        <v>4</v>
      </c>
      <c r="G22" s="10">
        <v>9359353.8000000007</v>
      </c>
      <c r="H22" s="10">
        <v>9359353.8000000007</v>
      </c>
      <c r="I22" s="11">
        <v>4639743</v>
      </c>
      <c r="J22" s="11">
        <v>0</v>
      </c>
      <c r="K22" s="11">
        <v>4639743</v>
      </c>
      <c r="L22" s="11">
        <v>0</v>
      </c>
      <c r="M22" s="10">
        <v>2688730.2</v>
      </c>
      <c r="N22" s="10">
        <v>0</v>
      </c>
      <c r="O22" s="10">
        <v>2688730.2</v>
      </c>
      <c r="P22" s="10">
        <v>0</v>
      </c>
      <c r="Q22" s="10">
        <v>1061827.2</v>
      </c>
      <c r="R22" s="10">
        <v>0</v>
      </c>
      <c r="S22" s="10">
        <v>1061827.2</v>
      </c>
      <c r="T22" s="10">
        <v>0</v>
      </c>
      <c r="U22" s="10">
        <v>969053.4</v>
      </c>
      <c r="V22" s="10">
        <v>0</v>
      </c>
      <c r="W22" s="10">
        <v>969053.4</v>
      </c>
      <c r="X22" s="10">
        <v>0</v>
      </c>
      <c r="Y22" s="120" t="s">
        <v>5</v>
      </c>
      <c r="Z22" s="120" t="s">
        <v>5</v>
      </c>
      <c r="AA22" s="120" t="s">
        <v>5</v>
      </c>
      <c r="AB22" s="120" t="s">
        <v>5</v>
      </c>
      <c r="AC22" s="120" t="s">
        <v>5</v>
      </c>
      <c r="AD22" s="120" t="s">
        <v>5</v>
      </c>
      <c r="AE22" s="120" t="s">
        <v>5</v>
      </c>
      <c r="AF22" s="120" t="s">
        <v>5</v>
      </c>
      <c r="AG22" s="120" t="s">
        <v>5</v>
      </c>
      <c r="AH22" s="120" t="s">
        <v>5</v>
      </c>
      <c r="AI22" s="120" t="s">
        <v>5</v>
      </c>
      <c r="AJ22" s="120" t="s">
        <v>5</v>
      </c>
    </row>
    <row r="23" spans="1:36" s="1" customFormat="1" ht="285" customHeight="1" x14ac:dyDescent="0.25">
      <c r="A23" s="7"/>
      <c r="B23" s="124"/>
      <c r="C23" s="179"/>
      <c r="D23" s="180"/>
      <c r="E23" s="181"/>
      <c r="F23" s="54" t="s">
        <v>13</v>
      </c>
      <c r="G23" s="10">
        <v>580281.60999999987</v>
      </c>
      <c r="H23" s="10">
        <v>580281.60999999987</v>
      </c>
      <c r="I23" s="11">
        <v>149758.22</v>
      </c>
      <c r="J23" s="11">
        <v>0</v>
      </c>
      <c r="K23" s="11">
        <v>149758.22</v>
      </c>
      <c r="L23" s="11">
        <v>0</v>
      </c>
      <c r="M23" s="10">
        <v>369596.97</v>
      </c>
      <c r="N23" s="10">
        <v>0</v>
      </c>
      <c r="O23" s="10">
        <v>369596.97</v>
      </c>
      <c r="P23" s="10">
        <v>0</v>
      </c>
      <c r="Q23" s="10">
        <v>31854.82</v>
      </c>
      <c r="R23" s="10">
        <v>0</v>
      </c>
      <c r="S23" s="10">
        <v>31854.82</v>
      </c>
      <c r="T23" s="10">
        <v>0</v>
      </c>
      <c r="U23" s="10">
        <v>29071.599999999999</v>
      </c>
      <c r="V23" s="10">
        <v>0</v>
      </c>
      <c r="W23" s="10">
        <v>29071.599999999999</v>
      </c>
      <c r="X23" s="10">
        <v>0</v>
      </c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</row>
    <row r="24" spans="1:36" s="1" customFormat="1" ht="219.75" customHeight="1" x14ac:dyDescent="0.25">
      <c r="A24" s="7"/>
      <c r="B24" s="124"/>
      <c r="C24" s="179"/>
      <c r="D24" s="180"/>
      <c r="E24" s="181"/>
      <c r="F24" s="54" t="s">
        <v>14</v>
      </c>
      <c r="G24" s="10">
        <v>8779072.1899999995</v>
      </c>
      <c r="H24" s="10">
        <v>8779072.1899999995</v>
      </c>
      <c r="I24" s="11">
        <v>4489984.78</v>
      </c>
      <c r="J24" s="11">
        <v>0</v>
      </c>
      <c r="K24" s="11">
        <v>4489984.78</v>
      </c>
      <c r="L24" s="11">
        <v>0</v>
      </c>
      <c r="M24" s="10">
        <v>2319133.23</v>
      </c>
      <c r="N24" s="10">
        <v>0</v>
      </c>
      <c r="O24" s="10">
        <v>2319133.23</v>
      </c>
      <c r="P24" s="10">
        <v>0</v>
      </c>
      <c r="Q24" s="10">
        <v>1029972.38</v>
      </c>
      <c r="R24" s="10">
        <v>0</v>
      </c>
      <c r="S24" s="10">
        <v>1029972.38</v>
      </c>
      <c r="T24" s="10">
        <v>0</v>
      </c>
      <c r="U24" s="10">
        <v>939981.8</v>
      </c>
      <c r="V24" s="10">
        <v>0</v>
      </c>
      <c r="W24" s="10">
        <v>939981.8</v>
      </c>
      <c r="X24" s="10">
        <v>0</v>
      </c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</row>
    <row r="25" spans="1:36" s="1" customFormat="1" ht="277.5" customHeight="1" x14ac:dyDescent="0.25">
      <c r="A25" s="7"/>
      <c r="B25" s="124"/>
      <c r="C25" s="179"/>
      <c r="D25" s="180"/>
      <c r="E25" s="181"/>
      <c r="F25" s="54" t="s">
        <v>44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21"/>
      <c r="Z25" s="121"/>
      <c r="AA25" s="121"/>
      <c r="AB25" s="121"/>
      <c r="AC25" s="122"/>
      <c r="AD25" s="122"/>
      <c r="AE25" s="122"/>
      <c r="AF25" s="122"/>
      <c r="AG25" s="122"/>
      <c r="AH25" s="122"/>
      <c r="AI25" s="122"/>
      <c r="AJ25" s="122"/>
    </row>
    <row r="26" spans="1:36" s="7" customFormat="1" ht="129.75" customHeight="1" x14ac:dyDescent="0.25">
      <c r="B26" s="158"/>
      <c r="C26" s="158" t="s">
        <v>109</v>
      </c>
      <c r="D26" s="158" t="s">
        <v>5</v>
      </c>
      <c r="E26" s="159" t="s">
        <v>143</v>
      </c>
      <c r="F26" s="54" t="s">
        <v>4</v>
      </c>
      <c r="G26" s="10">
        <f>М2+M26+Q26+U26</f>
        <v>9359353.8000000007</v>
      </c>
      <c r="H26" s="10">
        <f>K26+O26+S26+W26</f>
        <v>9359353.8000000007</v>
      </c>
      <c r="I26" s="10">
        <f t="shared" ref="I26:I28" si="0">I30+I34</f>
        <v>4639743</v>
      </c>
      <c r="J26" s="10">
        <v>0</v>
      </c>
      <c r="K26" s="10">
        <f>K30+K34</f>
        <v>4639743</v>
      </c>
      <c r="L26" s="10">
        <v>0</v>
      </c>
      <c r="M26" s="10">
        <f>M30+M34</f>
        <v>2688730.2</v>
      </c>
      <c r="N26" s="10">
        <v>0</v>
      </c>
      <c r="O26" s="10">
        <f>O30+O34</f>
        <v>2688730.2</v>
      </c>
      <c r="P26" s="10">
        <v>0</v>
      </c>
      <c r="Q26" s="10">
        <v>1061827.2</v>
      </c>
      <c r="R26" s="10">
        <v>0</v>
      </c>
      <c r="S26" s="10">
        <v>1061827.2</v>
      </c>
      <c r="T26" s="10">
        <v>0</v>
      </c>
      <c r="U26" s="10">
        <v>969053.4</v>
      </c>
      <c r="V26" s="10">
        <v>0</v>
      </c>
      <c r="W26" s="10">
        <v>969053.4</v>
      </c>
      <c r="X26" s="10">
        <v>0</v>
      </c>
      <c r="Y26" s="153" t="s">
        <v>5</v>
      </c>
      <c r="Z26" s="153" t="s">
        <v>5</v>
      </c>
      <c r="AA26" s="153" t="s">
        <v>5</v>
      </c>
      <c r="AB26" s="153" t="s">
        <v>5</v>
      </c>
      <c r="AC26" s="120" t="s">
        <v>5</v>
      </c>
      <c r="AD26" s="120" t="s">
        <v>5</v>
      </c>
      <c r="AE26" s="120" t="s">
        <v>5</v>
      </c>
      <c r="AF26" s="120" t="s">
        <v>5</v>
      </c>
      <c r="AG26" s="120" t="s">
        <v>5</v>
      </c>
      <c r="AH26" s="120" t="s">
        <v>5</v>
      </c>
      <c r="AI26" s="120" t="s">
        <v>5</v>
      </c>
      <c r="AJ26" s="120" t="s">
        <v>5</v>
      </c>
    </row>
    <row r="27" spans="1:36" s="7" customFormat="1" ht="249.75" customHeight="1" x14ac:dyDescent="0.25">
      <c r="B27" s="158"/>
      <c r="C27" s="158"/>
      <c r="D27" s="158"/>
      <c r="E27" s="159"/>
      <c r="F27" s="54" t="s">
        <v>13</v>
      </c>
      <c r="G27" s="10">
        <f>I27+M27+Q27+U27</f>
        <v>580281.60999999987</v>
      </c>
      <c r="H27" s="10">
        <f>K27+O27+S27+W27</f>
        <v>580281.60999999987</v>
      </c>
      <c r="I27" s="10">
        <f t="shared" si="0"/>
        <v>149758.22</v>
      </c>
      <c r="J27" s="10">
        <v>0</v>
      </c>
      <c r="K27" s="10">
        <f>K31+K35</f>
        <v>149758.22</v>
      </c>
      <c r="L27" s="10">
        <v>0</v>
      </c>
      <c r="M27" s="10">
        <f>M31+M35</f>
        <v>369596.97</v>
      </c>
      <c r="N27" s="10">
        <v>0</v>
      </c>
      <c r="O27" s="10">
        <f>O31+O35</f>
        <v>369596.97</v>
      </c>
      <c r="P27" s="10">
        <v>0</v>
      </c>
      <c r="Q27" s="10">
        <v>31854.82</v>
      </c>
      <c r="R27" s="10">
        <v>0</v>
      </c>
      <c r="S27" s="10">
        <v>31854.82</v>
      </c>
      <c r="T27" s="10">
        <v>0</v>
      </c>
      <c r="U27" s="10">
        <v>29071.599999999999</v>
      </c>
      <c r="V27" s="10">
        <v>0</v>
      </c>
      <c r="W27" s="10">
        <v>29071.599999999999</v>
      </c>
      <c r="X27" s="10">
        <v>0</v>
      </c>
      <c r="Y27" s="153"/>
      <c r="Z27" s="153"/>
      <c r="AA27" s="153"/>
      <c r="AB27" s="153"/>
      <c r="AC27" s="121"/>
      <c r="AD27" s="121"/>
      <c r="AE27" s="121"/>
      <c r="AF27" s="121"/>
      <c r="AG27" s="121"/>
      <c r="AH27" s="121"/>
      <c r="AI27" s="121"/>
      <c r="AJ27" s="121"/>
    </row>
    <row r="28" spans="1:36" s="7" customFormat="1" ht="198.75" customHeight="1" x14ac:dyDescent="0.25">
      <c r="B28" s="158"/>
      <c r="C28" s="158"/>
      <c r="D28" s="158"/>
      <c r="E28" s="159"/>
      <c r="F28" s="54" t="s">
        <v>14</v>
      </c>
      <c r="G28" s="10">
        <f>I28+M28+Q28+U28</f>
        <v>8779072.1899999995</v>
      </c>
      <c r="H28" s="10">
        <f>K28+O28+S28+W28</f>
        <v>8779072.1899999995</v>
      </c>
      <c r="I28" s="10">
        <f t="shared" si="0"/>
        <v>4489984.78</v>
      </c>
      <c r="J28" s="10">
        <v>0</v>
      </c>
      <c r="K28" s="10">
        <f>K32+K36</f>
        <v>4489984.78</v>
      </c>
      <c r="L28" s="10">
        <v>0</v>
      </c>
      <c r="M28" s="10">
        <f>M32+M36</f>
        <v>2319133.23</v>
      </c>
      <c r="N28" s="10">
        <v>0</v>
      </c>
      <c r="O28" s="10">
        <f>O32+O36</f>
        <v>2319133.23</v>
      </c>
      <c r="P28" s="10">
        <v>0</v>
      </c>
      <c r="Q28" s="10">
        <v>1029972.38</v>
      </c>
      <c r="R28" s="10">
        <v>0</v>
      </c>
      <c r="S28" s="10">
        <v>1029972.38</v>
      </c>
      <c r="T28" s="10">
        <v>0</v>
      </c>
      <c r="U28" s="10">
        <v>939981.8</v>
      </c>
      <c r="V28" s="10">
        <v>0</v>
      </c>
      <c r="W28" s="10">
        <v>939981.8</v>
      </c>
      <c r="X28" s="10">
        <v>0</v>
      </c>
      <c r="Y28" s="153"/>
      <c r="Z28" s="153"/>
      <c r="AA28" s="153"/>
      <c r="AB28" s="153"/>
      <c r="AC28" s="121"/>
      <c r="AD28" s="121"/>
      <c r="AE28" s="121"/>
      <c r="AF28" s="121"/>
      <c r="AG28" s="121"/>
      <c r="AH28" s="121"/>
      <c r="AI28" s="121"/>
      <c r="AJ28" s="121"/>
    </row>
    <row r="29" spans="1:36" s="7" customFormat="1" ht="253.5" customHeight="1" x14ac:dyDescent="0.25">
      <c r="B29" s="158"/>
      <c r="C29" s="158"/>
      <c r="D29" s="158"/>
      <c r="E29" s="159"/>
      <c r="F29" s="54" t="s">
        <v>45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53"/>
      <c r="Z29" s="153"/>
      <c r="AA29" s="153"/>
      <c r="AB29" s="153"/>
      <c r="AC29" s="122"/>
      <c r="AD29" s="122"/>
      <c r="AE29" s="122"/>
      <c r="AF29" s="122"/>
      <c r="AG29" s="122"/>
      <c r="AH29" s="122"/>
      <c r="AI29" s="122"/>
      <c r="AJ29" s="122"/>
    </row>
    <row r="30" spans="1:36" s="4" customFormat="1" ht="144" customHeight="1" x14ac:dyDescent="0.25">
      <c r="A30" s="7"/>
      <c r="B30" s="158"/>
      <c r="C30" s="123" t="s">
        <v>110</v>
      </c>
      <c r="D30" s="158">
        <v>502</v>
      </c>
      <c r="E30" s="159" t="s">
        <v>217</v>
      </c>
      <c r="F30" s="54" t="s">
        <v>4</v>
      </c>
      <c r="G30" s="10">
        <f>I30+M30+Q30+U30</f>
        <v>9199959.3000000007</v>
      </c>
      <c r="H30" s="10">
        <f>K30+O30+S30+W30</f>
        <v>9199959.3000000007</v>
      </c>
      <c r="I30" s="10">
        <v>4571595</v>
      </c>
      <c r="J30" s="10">
        <v>0</v>
      </c>
      <c r="K30" s="10">
        <v>4571595</v>
      </c>
      <c r="L30" s="10">
        <v>0</v>
      </c>
      <c r="M30" s="10">
        <v>2597483.7000000002</v>
      </c>
      <c r="N30" s="10">
        <v>0</v>
      </c>
      <c r="O30" s="10">
        <v>2597483.7000000002</v>
      </c>
      <c r="P30" s="10">
        <v>0</v>
      </c>
      <c r="Q30" s="10">
        <v>1061827.2</v>
      </c>
      <c r="R30" s="10">
        <v>0</v>
      </c>
      <c r="S30" s="10">
        <v>1061827.2</v>
      </c>
      <c r="T30" s="10">
        <v>0</v>
      </c>
      <c r="U30" s="10">
        <f>U31+U32</f>
        <v>969053.4</v>
      </c>
      <c r="V30" s="10">
        <v>0</v>
      </c>
      <c r="W30" s="10">
        <v>969053.4</v>
      </c>
      <c r="X30" s="10">
        <v>0</v>
      </c>
      <c r="Y30" s="153" t="s">
        <v>36</v>
      </c>
      <c r="Z30" s="153" t="s">
        <v>37</v>
      </c>
      <c r="AA30" s="120">
        <f>AC30+AE30+AG30+AI30</f>
        <v>23</v>
      </c>
      <c r="AB30" s="153">
        <f>AD30+AF30+AH30+AJ30</f>
        <v>18</v>
      </c>
      <c r="AC30" s="120">
        <v>10</v>
      </c>
      <c r="AD30" s="120">
        <v>9</v>
      </c>
      <c r="AE30" s="120">
        <v>5</v>
      </c>
      <c r="AF30" s="120">
        <v>5</v>
      </c>
      <c r="AG30" s="120">
        <v>6</v>
      </c>
      <c r="AH30" s="120">
        <v>2</v>
      </c>
      <c r="AI30" s="120">
        <v>2</v>
      </c>
      <c r="AJ30" s="120">
        <v>2</v>
      </c>
    </row>
    <row r="31" spans="1:36" s="4" customFormat="1" ht="254.25" customHeight="1" x14ac:dyDescent="0.25">
      <c r="A31" s="7"/>
      <c r="B31" s="158"/>
      <c r="C31" s="124"/>
      <c r="D31" s="158"/>
      <c r="E31" s="159"/>
      <c r="F31" s="54" t="s">
        <v>13</v>
      </c>
      <c r="G31" s="10">
        <f>I31+M31+Q31+U31</f>
        <v>559054.18999999994</v>
      </c>
      <c r="H31" s="10">
        <f>K31+O31+S31+W31</f>
        <v>559054.18999999994</v>
      </c>
      <c r="I31" s="10">
        <v>137147.85</v>
      </c>
      <c r="J31" s="10">
        <v>0</v>
      </c>
      <c r="K31" s="10">
        <v>137147.85</v>
      </c>
      <c r="L31" s="10">
        <v>0</v>
      </c>
      <c r="M31" s="10">
        <v>360979.92</v>
      </c>
      <c r="N31" s="10">
        <v>0</v>
      </c>
      <c r="O31" s="10">
        <v>360979.92</v>
      </c>
      <c r="P31" s="10">
        <v>0</v>
      </c>
      <c r="Q31" s="10">
        <v>31854.82</v>
      </c>
      <c r="R31" s="10">
        <v>0</v>
      </c>
      <c r="S31" s="10">
        <v>31854.82</v>
      </c>
      <c r="T31" s="10">
        <v>0</v>
      </c>
      <c r="U31" s="10">
        <v>29071.599999999999</v>
      </c>
      <c r="V31" s="10">
        <v>0</v>
      </c>
      <c r="W31" s="10">
        <v>29071.599999999999</v>
      </c>
      <c r="X31" s="10">
        <v>0</v>
      </c>
      <c r="Y31" s="153"/>
      <c r="Z31" s="153"/>
      <c r="AA31" s="170"/>
      <c r="AB31" s="153"/>
      <c r="AC31" s="121"/>
      <c r="AD31" s="121"/>
      <c r="AE31" s="121"/>
      <c r="AF31" s="121"/>
      <c r="AG31" s="121"/>
      <c r="AH31" s="121"/>
      <c r="AI31" s="121"/>
      <c r="AJ31" s="121"/>
    </row>
    <row r="32" spans="1:36" s="4" customFormat="1" ht="204" customHeight="1" x14ac:dyDescent="0.25">
      <c r="A32" s="7"/>
      <c r="B32" s="158"/>
      <c r="C32" s="124"/>
      <c r="D32" s="158"/>
      <c r="E32" s="159"/>
      <c r="F32" s="54" t="s">
        <v>14</v>
      </c>
      <c r="G32" s="10">
        <f>I32+M32+Q32+U32</f>
        <v>8640905.1099999994</v>
      </c>
      <c r="H32" s="10">
        <f>K32+O32+S32+W32</f>
        <v>8640905.1099999994</v>
      </c>
      <c r="I32" s="10">
        <v>4434447.1500000004</v>
      </c>
      <c r="J32" s="10">
        <v>0</v>
      </c>
      <c r="K32" s="10">
        <v>4434447.1500000004</v>
      </c>
      <c r="L32" s="10">
        <v>0</v>
      </c>
      <c r="M32" s="10">
        <v>2236503.7799999998</v>
      </c>
      <c r="N32" s="10">
        <v>0</v>
      </c>
      <c r="O32" s="10">
        <v>2236503.7799999998</v>
      </c>
      <c r="P32" s="10">
        <v>0</v>
      </c>
      <c r="Q32" s="10">
        <v>1029972.38</v>
      </c>
      <c r="R32" s="10">
        <v>0</v>
      </c>
      <c r="S32" s="10">
        <v>1029972.38</v>
      </c>
      <c r="T32" s="10">
        <v>0</v>
      </c>
      <c r="U32" s="10">
        <v>939981.8</v>
      </c>
      <c r="V32" s="10">
        <v>0</v>
      </c>
      <c r="W32" s="10">
        <v>939981.8</v>
      </c>
      <c r="X32" s="10">
        <v>0</v>
      </c>
      <c r="Y32" s="153"/>
      <c r="Z32" s="153"/>
      <c r="AA32" s="170"/>
      <c r="AB32" s="153"/>
      <c r="AC32" s="121"/>
      <c r="AD32" s="121"/>
      <c r="AE32" s="121"/>
      <c r="AF32" s="121"/>
      <c r="AG32" s="121"/>
      <c r="AH32" s="121"/>
      <c r="AI32" s="121"/>
      <c r="AJ32" s="121"/>
    </row>
    <row r="33" spans="1:36" s="4" customFormat="1" ht="280.5" customHeight="1" x14ac:dyDescent="0.25">
      <c r="A33" s="7"/>
      <c r="B33" s="158"/>
      <c r="C33" s="124"/>
      <c r="D33" s="158"/>
      <c r="E33" s="159"/>
      <c r="F33" s="54" t="s">
        <v>45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53"/>
      <c r="Z33" s="153"/>
      <c r="AA33" s="170"/>
      <c r="AB33" s="153"/>
      <c r="AC33" s="122"/>
      <c r="AD33" s="122"/>
      <c r="AE33" s="122"/>
      <c r="AF33" s="122"/>
      <c r="AG33" s="122"/>
      <c r="AH33" s="122"/>
      <c r="AI33" s="122"/>
      <c r="AJ33" s="122"/>
    </row>
    <row r="34" spans="1:36" s="4" customFormat="1" ht="99" customHeight="1" x14ac:dyDescent="0.25">
      <c r="A34" s="7"/>
      <c r="B34" s="51"/>
      <c r="C34" s="123" t="s">
        <v>55</v>
      </c>
      <c r="D34" s="158">
        <v>502</v>
      </c>
      <c r="E34" s="159" t="s">
        <v>217</v>
      </c>
      <c r="F34" s="54" t="s">
        <v>4</v>
      </c>
      <c r="G34" s="11">
        <f>I34+M34</f>
        <v>159394.5</v>
      </c>
      <c r="H34" s="11">
        <f>K34+O34</f>
        <v>159394.5</v>
      </c>
      <c r="I34" s="11">
        <v>68148</v>
      </c>
      <c r="J34" s="12">
        <v>0</v>
      </c>
      <c r="K34" s="11">
        <v>68148</v>
      </c>
      <c r="L34" s="12">
        <v>0</v>
      </c>
      <c r="M34" s="12">
        <v>91246.5</v>
      </c>
      <c r="N34" s="12">
        <v>0</v>
      </c>
      <c r="O34" s="12">
        <v>91246.5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53" t="s">
        <v>36</v>
      </c>
      <c r="Z34" s="153" t="s">
        <v>37</v>
      </c>
      <c r="AA34" s="120">
        <v>23</v>
      </c>
      <c r="AB34" s="153">
        <v>18</v>
      </c>
      <c r="AC34" s="120">
        <v>10</v>
      </c>
      <c r="AD34" s="120">
        <v>9</v>
      </c>
      <c r="AE34" s="120">
        <v>5</v>
      </c>
      <c r="AF34" s="120">
        <v>5</v>
      </c>
      <c r="AG34" s="120">
        <v>6</v>
      </c>
      <c r="AH34" s="120">
        <v>2</v>
      </c>
      <c r="AI34" s="120">
        <v>2</v>
      </c>
      <c r="AJ34" s="120">
        <v>2</v>
      </c>
    </row>
    <row r="35" spans="1:36" s="4" customFormat="1" ht="275.25" customHeight="1" x14ac:dyDescent="0.25">
      <c r="A35" s="7"/>
      <c r="B35" s="51"/>
      <c r="C35" s="124"/>
      <c r="D35" s="158"/>
      <c r="E35" s="159"/>
      <c r="F35" s="54" t="s">
        <v>13</v>
      </c>
      <c r="G35" s="11">
        <f>I35+M35</f>
        <v>21227.42</v>
      </c>
      <c r="H35" s="11">
        <f>K35+O35</f>
        <v>21227.42</v>
      </c>
      <c r="I35" s="11">
        <v>12610.37</v>
      </c>
      <c r="J35" s="12">
        <v>0</v>
      </c>
      <c r="K35" s="11">
        <v>12610.37</v>
      </c>
      <c r="L35" s="12">
        <v>0</v>
      </c>
      <c r="M35" s="12">
        <v>8617.0499999999993</v>
      </c>
      <c r="N35" s="12">
        <v>0</v>
      </c>
      <c r="O35" s="12">
        <v>8617.0499999999993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53"/>
      <c r="Z35" s="153"/>
      <c r="AA35" s="170"/>
      <c r="AB35" s="153"/>
      <c r="AC35" s="121"/>
      <c r="AD35" s="121"/>
      <c r="AE35" s="121"/>
      <c r="AF35" s="121"/>
      <c r="AG35" s="121"/>
      <c r="AH35" s="121"/>
      <c r="AI35" s="121"/>
      <c r="AJ35" s="121"/>
    </row>
    <row r="36" spans="1:36" s="4" customFormat="1" ht="165" customHeight="1" x14ac:dyDescent="0.25">
      <c r="A36" s="7"/>
      <c r="B36" s="51"/>
      <c r="C36" s="124"/>
      <c r="D36" s="158"/>
      <c r="E36" s="159"/>
      <c r="F36" s="54" t="s">
        <v>14</v>
      </c>
      <c r="G36" s="11">
        <f>I36+M36</f>
        <v>138167.07999999999</v>
      </c>
      <c r="H36" s="11">
        <f>K36+O36</f>
        <v>138167.07999999999</v>
      </c>
      <c r="I36" s="11">
        <v>55537.63</v>
      </c>
      <c r="J36" s="12">
        <v>0</v>
      </c>
      <c r="K36" s="11">
        <v>55537.63</v>
      </c>
      <c r="L36" s="12">
        <v>0</v>
      </c>
      <c r="M36" s="12">
        <v>82629.45</v>
      </c>
      <c r="N36" s="12">
        <v>0</v>
      </c>
      <c r="O36" s="12">
        <v>82629.45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53"/>
      <c r="Z36" s="153"/>
      <c r="AA36" s="170"/>
      <c r="AB36" s="153"/>
      <c r="AC36" s="121"/>
      <c r="AD36" s="121"/>
      <c r="AE36" s="121"/>
      <c r="AF36" s="121"/>
      <c r="AG36" s="121"/>
      <c r="AH36" s="121"/>
      <c r="AI36" s="121"/>
      <c r="AJ36" s="121"/>
    </row>
    <row r="37" spans="1:36" s="4" customFormat="1" ht="293.25" customHeight="1" x14ac:dyDescent="0.25">
      <c r="A37" s="7"/>
      <c r="B37" s="51"/>
      <c r="C37" s="125"/>
      <c r="D37" s="158"/>
      <c r="E37" s="159"/>
      <c r="F37" s="54" t="s">
        <v>45</v>
      </c>
      <c r="G37" s="11">
        <v>0</v>
      </c>
      <c r="H37" s="11">
        <v>0</v>
      </c>
      <c r="I37" s="11">
        <v>0</v>
      </c>
      <c r="J37" s="12">
        <v>0</v>
      </c>
      <c r="K37" s="11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53"/>
      <c r="Z37" s="153"/>
      <c r="AA37" s="170"/>
      <c r="AB37" s="153"/>
      <c r="AC37" s="122"/>
      <c r="AD37" s="122"/>
      <c r="AE37" s="122"/>
      <c r="AF37" s="122"/>
      <c r="AG37" s="122"/>
      <c r="AH37" s="122"/>
      <c r="AI37" s="122"/>
      <c r="AJ37" s="122"/>
    </row>
    <row r="38" spans="1:36" s="1" customFormat="1" ht="60.75" customHeight="1" x14ac:dyDescent="0.25">
      <c r="A38" s="7"/>
      <c r="B38" s="52"/>
      <c r="C38" s="123" t="s">
        <v>56</v>
      </c>
      <c r="D38" s="123" t="s">
        <v>5</v>
      </c>
      <c r="E38" s="213" t="s">
        <v>115</v>
      </c>
      <c r="F38" s="54" t="s">
        <v>4</v>
      </c>
      <c r="G38" s="11">
        <v>140730.35999999999</v>
      </c>
      <c r="H38" s="11">
        <v>140730.35999999999</v>
      </c>
      <c r="I38" s="11">
        <v>140730.35999999999</v>
      </c>
      <c r="J38" s="11">
        <v>0</v>
      </c>
      <c r="K38" s="11">
        <v>140730.35999999999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20" t="s">
        <v>43</v>
      </c>
      <c r="Z38" s="120" t="s">
        <v>43</v>
      </c>
      <c r="AA38" s="120" t="s">
        <v>43</v>
      </c>
      <c r="AB38" s="120" t="s">
        <v>43</v>
      </c>
      <c r="AC38" s="120" t="s">
        <v>43</v>
      </c>
      <c r="AD38" s="120" t="s">
        <v>43</v>
      </c>
      <c r="AE38" s="120" t="s">
        <v>43</v>
      </c>
      <c r="AF38" s="120" t="s">
        <v>43</v>
      </c>
      <c r="AG38" s="120" t="s">
        <v>43</v>
      </c>
      <c r="AH38" s="120" t="s">
        <v>43</v>
      </c>
      <c r="AI38" s="120" t="s">
        <v>43</v>
      </c>
      <c r="AJ38" s="120" t="s">
        <v>43</v>
      </c>
    </row>
    <row r="39" spans="1:36" s="1" customFormat="1" ht="240" customHeight="1" x14ac:dyDescent="0.25">
      <c r="A39" s="7"/>
      <c r="B39" s="52"/>
      <c r="C39" s="124"/>
      <c r="D39" s="124"/>
      <c r="E39" s="214"/>
      <c r="F39" s="54" t="s">
        <v>13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</row>
    <row r="40" spans="1:36" s="1" customFormat="1" ht="159.75" customHeight="1" x14ac:dyDescent="0.25">
      <c r="A40" s="7"/>
      <c r="B40" s="52"/>
      <c r="C40" s="124"/>
      <c r="D40" s="124"/>
      <c r="E40" s="214"/>
      <c r="F40" s="54" t="s">
        <v>14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</row>
    <row r="41" spans="1:36" s="1" customFormat="1" ht="317.25" customHeight="1" x14ac:dyDescent="0.25">
      <c r="A41" s="7"/>
      <c r="B41" s="52"/>
      <c r="C41" s="125"/>
      <c r="D41" s="125"/>
      <c r="E41" s="215"/>
      <c r="F41" s="54" t="s">
        <v>45</v>
      </c>
      <c r="G41" s="11">
        <v>140730.35999999999</v>
      </c>
      <c r="H41" s="11">
        <v>140730.35999999999</v>
      </c>
      <c r="I41" s="11">
        <v>140730.35999999999</v>
      </c>
      <c r="J41" s="11">
        <v>0</v>
      </c>
      <c r="K41" s="11">
        <v>140730.35999999999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21"/>
      <c r="Z41" s="121"/>
      <c r="AA41" s="121"/>
      <c r="AB41" s="121"/>
      <c r="AC41" s="122"/>
      <c r="AD41" s="122"/>
      <c r="AE41" s="122"/>
      <c r="AF41" s="122"/>
      <c r="AG41" s="122"/>
      <c r="AH41" s="122"/>
      <c r="AI41" s="122"/>
      <c r="AJ41" s="122"/>
    </row>
    <row r="42" spans="1:36" s="1" customFormat="1" ht="127.5" customHeight="1" x14ac:dyDescent="0.25">
      <c r="A42" s="7"/>
      <c r="B42" s="52"/>
      <c r="C42" s="123" t="s">
        <v>57</v>
      </c>
      <c r="D42" s="52">
        <v>502</v>
      </c>
      <c r="E42" s="216" t="s">
        <v>144</v>
      </c>
      <c r="F42" s="54" t="s">
        <v>4</v>
      </c>
      <c r="G42" s="11">
        <v>140730.35999999999</v>
      </c>
      <c r="H42" s="11">
        <v>140730.35999999999</v>
      </c>
      <c r="I42" s="11">
        <v>140730.35999999999</v>
      </c>
      <c r="J42" s="11">
        <v>0</v>
      </c>
      <c r="K42" s="11">
        <v>140730.35999999999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02">
        <v>0</v>
      </c>
      <c r="U42" s="11">
        <v>0</v>
      </c>
      <c r="V42" s="11">
        <v>0</v>
      </c>
      <c r="W42" s="11">
        <v>0</v>
      </c>
      <c r="X42" s="11">
        <v>0</v>
      </c>
      <c r="Y42" s="120" t="s">
        <v>90</v>
      </c>
      <c r="Z42" s="120" t="s">
        <v>91</v>
      </c>
      <c r="AA42" s="120">
        <v>0</v>
      </c>
      <c r="AB42" s="120">
        <v>0</v>
      </c>
      <c r="AC42" s="120">
        <v>0</v>
      </c>
      <c r="AD42" s="120">
        <v>0</v>
      </c>
      <c r="AE42" s="120">
        <v>0</v>
      </c>
      <c r="AF42" s="120">
        <v>0</v>
      </c>
      <c r="AG42" s="120">
        <v>0</v>
      </c>
      <c r="AH42" s="120">
        <v>0</v>
      </c>
      <c r="AI42" s="120">
        <v>0</v>
      </c>
      <c r="AJ42" s="120">
        <v>0</v>
      </c>
    </row>
    <row r="43" spans="1:36" s="1" customFormat="1" ht="245.25" customHeight="1" x14ac:dyDescent="0.25">
      <c r="A43" s="7"/>
      <c r="B43" s="52"/>
      <c r="C43" s="124"/>
      <c r="D43" s="124"/>
      <c r="E43" s="217"/>
      <c r="F43" s="54" t="s">
        <v>13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02">
        <v>0</v>
      </c>
      <c r="U43" s="11">
        <v>0</v>
      </c>
      <c r="V43" s="11">
        <v>0</v>
      </c>
      <c r="W43" s="11">
        <v>0</v>
      </c>
      <c r="X43" s="11">
        <v>0</v>
      </c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</row>
    <row r="44" spans="1:36" s="1" customFormat="1" ht="188.25" customHeight="1" x14ac:dyDescent="0.25">
      <c r="A44" s="7"/>
      <c r="B44" s="52"/>
      <c r="C44" s="124"/>
      <c r="D44" s="124"/>
      <c r="E44" s="217"/>
      <c r="F44" s="54" t="s">
        <v>14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02">
        <v>0</v>
      </c>
      <c r="U44" s="11">
        <v>0</v>
      </c>
      <c r="V44" s="11">
        <v>0</v>
      </c>
      <c r="W44" s="11">
        <v>0</v>
      </c>
      <c r="X44" s="11">
        <v>0</v>
      </c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</row>
    <row r="45" spans="1:36" s="1" customFormat="1" ht="407.25" customHeight="1" x14ac:dyDescent="0.25">
      <c r="A45" s="7"/>
      <c r="B45" s="52"/>
      <c r="C45" s="125"/>
      <c r="D45" s="124"/>
      <c r="E45" s="218"/>
      <c r="F45" s="54" t="s">
        <v>45</v>
      </c>
      <c r="G45" s="11">
        <v>140730.35999999999</v>
      </c>
      <c r="H45" s="11">
        <v>140730.35999999999</v>
      </c>
      <c r="I45" s="11">
        <v>140730.35999999999</v>
      </c>
      <c r="J45" s="11">
        <v>0</v>
      </c>
      <c r="K45" s="11">
        <v>140730.35999999999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02">
        <v>0</v>
      </c>
      <c r="U45" s="11">
        <v>0</v>
      </c>
      <c r="V45" s="11">
        <v>0</v>
      </c>
      <c r="W45" s="11">
        <v>0</v>
      </c>
      <c r="X45" s="11">
        <v>0</v>
      </c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</row>
    <row r="46" spans="1:36" s="1" customFormat="1" ht="126" customHeight="1" x14ac:dyDescent="0.25">
      <c r="A46" s="7"/>
      <c r="B46" s="52"/>
      <c r="C46" s="158" t="s">
        <v>58</v>
      </c>
      <c r="D46" s="158" t="s">
        <v>5</v>
      </c>
      <c r="E46" s="159" t="s">
        <v>116</v>
      </c>
      <c r="F46" s="54" t="s">
        <v>4</v>
      </c>
      <c r="G46" s="11">
        <f>I46+M46+Q46+U46</f>
        <v>7918188</v>
      </c>
      <c r="H46" s="11">
        <f>K46+O46+S46+W46</f>
        <v>7918188</v>
      </c>
      <c r="I46" s="11">
        <v>1315568</v>
      </c>
      <c r="J46" s="11">
        <v>0</v>
      </c>
      <c r="K46" s="11">
        <v>1315568</v>
      </c>
      <c r="L46" s="11">
        <v>0</v>
      </c>
      <c r="M46" s="11">
        <v>3050000</v>
      </c>
      <c r="N46" s="11">
        <v>0</v>
      </c>
      <c r="O46" s="11">
        <v>3050000</v>
      </c>
      <c r="P46" s="11">
        <v>0</v>
      </c>
      <c r="Q46" s="11">
        <f>Q66+Q70+Q74</f>
        <v>3152620</v>
      </c>
      <c r="R46" s="11">
        <v>0</v>
      </c>
      <c r="S46" s="11">
        <v>3152620</v>
      </c>
      <c r="T46" s="102">
        <v>0</v>
      </c>
      <c r="U46" s="11">
        <v>400000</v>
      </c>
      <c r="V46" s="11">
        <v>0</v>
      </c>
      <c r="W46" s="11">
        <v>400000</v>
      </c>
      <c r="X46" s="11">
        <v>0</v>
      </c>
      <c r="Y46" s="120" t="s">
        <v>43</v>
      </c>
      <c r="Z46" s="120" t="s">
        <v>43</v>
      </c>
      <c r="AA46" s="153" t="s">
        <v>43</v>
      </c>
      <c r="AB46" s="153" t="s">
        <v>43</v>
      </c>
      <c r="AC46" s="120" t="s">
        <v>43</v>
      </c>
      <c r="AD46" s="120" t="s">
        <v>43</v>
      </c>
      <c r="AE46" s="120" t="s">
        <v>43</v>
      </c>
      <c r="AF46" s="120" t="s">
        <v>43</v>
      </c>
      <c r="AG46" s="120" t="s">
        <v>43</v>
      </c>
      <c r="AH46" s="120" t="s">
        <v>43</v>
      </c>
      <c r="AI46" s="120" t="s">
        <v>43</v>
      </c>
      <c r="AJ46" s="120" t="s">
        <v>43</v>
      </c>
    </row>
    <row r="47" spans="1:36" s="1" customFormat="1" ht="253.5" customHeight="1" x14ac:dyDescent="0.25">
      <c r="A47" s="7"/>
      <c r="B47" s="52"/>
      <c r="C47" s="158"/>
      <c r="D47" s="158"/>
      <c r="E47" s="159"/>
      <c r="F47" s="54" t="s">
        <v>13</v>
      </c>
      <c r="G47" s="11">
        <f>I47+M47+Q47</f>
        <v>2959066.8</v>
      </c>
      <c r="H47" s="11">
        <f>K47+O47+S47</f>
        <v>2959066.8</v>
      </c>
      <c r="I47" s="11">
        <v>212556.79999999999</v>
      </c>
      <c r="J47" s="11">
        <v>0</v>
      </c>
      <c r="K47" s="11">
        <v>212556.79999999999</v>
      </c>
      <c r="L47" s="11">
        <v>0</v>
      </c>
      <c r="M47" s="11">
        <v>305000</v>
      </c>
      <c r="N47" s="11">
        <v>0</v>
      </c>
      <c r="O47" s="11">
        <v>305000</v>
      </c>
      <c r="P47" s="11">
        <v>0</v>
      </c>
      <c r="Q47" s="11">
        <f>Q67+Q71+Q75</f>
        <v>2441510</v>
      </c>
      <c r="R47" s="11">
        <v>0</v>
      </c>
      <c r="S47" s="11">
        <v>2441510</v>
      </c>
      <c r="T47" s="102">
        <v>0</v>
      </c>
      <c r="U47" s="11">
        <v>0</v>
      </c>
      <c r="V47" s="11">
        <v>0</v>
      </c>
      <c r="W47" s="11">
        <v>0</v>
      </c>
      <c r="X47" s="11">
        <v>0</v>
      </c>
      <c r="Y47" s="121"/>
      <c r="Z47" s="121"/>
      <c r="AA47" s="153"/>
      <c r="AB47" s="153"/>
      <c r="AC47" s="121"/>
      <c r="AD47" s="121"/>
      <c r="AE47" s="121"/>
      <c r="AF47" s="121"/>
      <c r="AG47" s="121"/>
      <c r="AH47" s="121"/>
      <c r="AI47" s="121"/>
      <c r="AJ47" s="121"/>
    </row>
    <row r="48" spans="1:36" s="1" customFormat="1" ht="199.5" customHeight="1" x14ac:dyDescent="0.65">
      <c r="A48" s="7"/>
      <c r="B48" s="52"/>
      <c r="C48" s="158"/>
      <c r="D48" s="158"/>
      <c r="E48" s="159"/>
      <c r="F48" s="54" t="s">
        <v>14</v>
      </c>
      <c r="G48" s="11">
        <f>I48+M48+Q48</f>
        <v>4559121.2</v>
      </c>
      <c r="H48" s="11">
        <f>K48+O48+S48</f>
        <v>4559121.2</v>
      </c>
      <c r="I48" s="11">
        <v>1103011.2</v>
      </c>
      <c r="J48" s="11">
        <v>0</v>
      </c>
      <c r="K48" s="11">
        <v>1103011.2</v>
      </c>
      <c r="L48" s="11">
        <v>0</v>
      </c>
      <c r="M48" s="11">
        <v>2745000</v>
      </c>
      <c r="N48" s="11">
        <v>0</v>
      </c>
      <c r="O48" s="11">
        <v>2745000</v>
      </c>
      <c r="P48" s="11">
        <v>0</v>
      </c>
      <c r="Q48" s="11">
        <f>Q76</f>
        <v>711110</v>
      </c>
      <c r="R48" s="11">
        <v>0</v>
      </c>
      <c r="S48" s="11">
        <v>711110</v>
      </c>
      <c r="T48" s="84">
        <v>0</v>
      </c>
      <c r="U48" s="103">
        <v>0</v>
      </c>
      <c r="V48" s="103">
        <v>0</v>
      </c>
      <c r="W48" s="103">
        <v>0</v>
      </c>
      <c r="X48" s="103">
        <v>0</v>
      </c>
      <c r="Y48" s="121"/>
      <c r="Z48" s="121"/>
      <c r="AA48" s="153"/>
      <c r="AB48" s="153"/>
      <c r="AC48" s="121"/>
      <c r="AD48" s="121"/>
      <c r="AE48" s="121"/>
      <c r="AF48" s="121"/>
      <c r="AG48" s="121"/>
      <c r="AH48" s="121"/>
      <c r="AI48" s="121"/>
      <c r="AJ48" s="121"/>
    </row>
    <row r="49" spans="1:36" s="1" customFormat="1" ht="322.5" customHeight="1" x14ac:dyDescent="0.25">
      <c r="A49" s="7"/>
      <c r="B49" s="52"/>
      <c r="C49" s="123"/>
      <c r="D49" s="123"/>
      <c r="E49" s="213"/>
      <c r="F49" s="54" t="s">
        <v>15</v>
      </c>
      <c r="G49" s="11">
        <f>U49</f>
        <v>400000</v>
      </c>
      <c r="H49" s="11">
        <f>W49</f>
        <v>400000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/>
      <c r="R49" s="11">
        <v>0</v>
      </c>
      <c r="S49" s="11"/>
      <c r="T49" s="11">
        <v>0</v>
      </c>
      <c r="U49" s="101">
        <v>400000</v>
      </c>
      <c r="V49" s="101">
        <v>0</v>
      </c>
      <c r="W49" s="101">
        <v>400000</v>
      </c>
      <c r="X49" s="101">
        <v>0</v>
      </c>
      <c r="Y49" s="121"/>
      <c r="Z49" s="121"/>
      <c r="AA49" s="153"/>
      <c r="AB49" s="153"/>
      <c r="AC49" s="122"/>
      <c r="AD49" s="122"/>
      <c r="AE49" s="122"/>
      <c r="AF49" s="122"/>
      <c r="AG49" s="122"/>
      <c r="AH49" s="122"/>
      <c r="AI49" s="122"/>
      <c r="AJ49" s="122"/>
    </row>
    <row r="50" spans="1:36" s="1" customFormat="1" ht="62.25" customHeight="1" x14ac:dyDescent="0.25">
      <c r="A50" s="7"/>
      <c r="B50" s="123"/>
      <c r="C50" s="123" t="s">
        <v>59</v>
      </c>
      <c r="D50" s="123">
        <v>502</v>
      </c>
      <c r="E50" s="213" t="s">
        <v>146</v>
      </c>
      <c r="F50" s="54" t="s">
        <v>4</v>
      </c>
      <c r="G50" s="11">
        <v>1225568</v>
      </c>
      <c r="H50" s="11">
        <v>1225568</v>
      </c>
      <c r="I50" s="11">
        <v>1225568</v>
      </c>
      <c r="J50" s="11">
        <v>0</v>
      </c>
      <c r="K50" s="11">
        <v>1225568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2">
        <v>0</v>
      </c>
      <c r="V50" s="12">
        <v>0</v>
      </c>
      <c r="W50" s="12">
        <v>0</v>
      </c>
      <c r="X50" s="12">
        <v>0</v>
      </c>
      <c r="Y50" s="120" t="s">
        <v>49</v>
      </c>
      <c r="Z50" s="120" t="s">
        <v>92</v>
      </c>
      <c r="AA50" s="120">
        <v>1</v>
      </c>
      <c r="AB50" s="120">
        <v>1</v>
      </c>
      <c r="AC50" s="120">
        <v>1</v>
      </c>
      <c r="AD50" s="120">
        <v>1</v>
      </c>
      <c r="AE50" s="120">
        <v>1</v>
      </c>
      <c r="AF50" s="120">
        <v>1</v>
      </c>
      <c r="AG50" s="120">
        <v>1</v>
      </c>
      <c r="AH50" s="120">
        <v>1</v>
      </c>
      <c r="AI50" s="120">
        <v>1</v>
      </c>
      <c r="AJ50" s="120">
        <v>1</v>
      </c>
    </row>
    <row r="51" spans="1:36" s="1" customFormat="1" ht="255" customHeight="1" x14ac:dyDescent="0.25">
      <c r="A51" s="7"/>
      <c r="B51" s="124"/>
      <c r="C51" s="124"/>
      <c r="D51" s="124"/>
      <c r="E51" s="214"/>
      <c r="F51" s="54" t="s">
        <v>13</v>
      </c>
      <c r="G51" s="11">
        <v>122556.8</v>
      </c>
      <c r="H51" s="11">
        <v>122556.8</v>
      </c>
      <c r="I51" s="11">
        <v>122556.8</v>
      </c>
      <c r="J51" s="11">
        <v>0</v>
      </c>
      <c r="K51" s="11">
        <v>122556.8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21"/>
      <c r="Z51" s="170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</row>
    <row r="52" spans="1:36" s="1" customFormat="1" ht="225" customHeight="1" x14ac:dyDescent="0.25">
      <c r="A52" s="7"/>
      <c r="B52" s="125"/>
      <c r="C52" s="124"/>
      <c r="D52" s="124"/>
      <c r="E52" s="214"/>
      <c r="F52" s="54" t="s">
        <v>14</v>
      </c>
      <c r="G52" s="11">
        <v>1103011.2</v>
      </c>
      <c r="H52" s="11">
        <v>1103011.2</v>
      </c>
      <c r="I52" s="11">
        <v>1103011.2</v>
      </c>
      <c r="J52" s="11">
        <v>0</v>
      </c>
      <c r="K52" s="11">
        <v>1103011.2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21"/>
      <c r="Z52" s="170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</row>
    <row r="53" spans="1:36" s="1" customFormat="1" ht="293.25" customHeight="1" x14ac:dyDescent="0.25">
      <c r="A53" s="7"/>
      <c r="B53" s="52"/>
      <c r="C53" s="212"/>
      <c r="D53" s="212"/>
      <c r="E53" s="212"/>
      <c r="F53" s="54" t="s">
        <v>15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22"/>
      <c r="Z53" s="171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</row>
    <row r="54" spans="1:36" s="1" customFormat="1" ht="120" customHeight="1" x14ac:dyDescent="0.25">
      <c r="A54" s="7"/>
      <c r="B54" s="52"/>
      <c r="C54" s="123" t="s">
        <v>60</v>
      </c>
      <c r="D54" s="123">
        <v>502</v>
      </c>
      <c r="E54" s="213" t="s">
        <v>145</v>
      </c>
      <c r="F54" s="54" t="s">
        <v>4</v>
      </c>
      <c r="G54" s="11">
        <v>90000</v>
      </c>
      <c r="H54" s="11">
        <v>90000</v>
      </c>
      <c r="I54" s="11">
        <v>90000</v>
      </c>
      <c r="J54" s="11">
        <v>0</v>
      </c>
      <c r="K54" s="11">
        <v>90000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/>
      <c r="V54" s="11"/>
      <c r="W54" s="11"/>
      <c r="X54" s="11"/>
      <c r="Y54" s="120" t="s">
        <v>49</v>
      </c>
      <c r="Z54" s="120" t="s">
        <v>92</v>
      </c>
      <c r="AA54" s="120">
        <v>1</v>
      </c>
      <c r="AB54" s="120">
        <v>1</v>
      </c>
      <c r="AC54" s="120">
        <v>1</v>
      </c>
      <c r="AD54" s="120">
        <v>1</v>
      </c>
      <c r="AE54" s="120">
        <v>1</v>
      </c>
      <c r="AF54" s="120">
        <v>1</v>
      </c>
      <c r="AG54" s="120">
        <v>1</v>
      </c>
      <c r="AH54" s="120">
        <v>1</v>
      </c>
      <c r="AI54" s="120">
        <v>1</v>
      </c>
      <c r="AJ54" s="120">
        <v>1</v>
      </c>
    </row>
    <row r="55" spans="1:36" s="1" customFormat="1" ht="260.25" customHeight="1" x14ac:dyDescent="0.25">
      <c r="A55" s="7"/>
      <c r="B55" s="52"/>
      <c r="C55" s="211"/>
      <c r="D55" s="124"/>
      <c r="E55" s="214"/>
      <c r="F55" s="54" t="s">
        <v>13</v>
      </c>
      <c r="G55" s="11">
        <v>90000</v>
      </c>
      <c r="H55" s="11">
        <v>90000</v>
      </c>
      <c r="I55" s="11">
        <v>90000</v>
      </c>
      <c r="J55" s="11">
        <v>0</v>
      </c>
      <c r="K55" s="11">
        <v>90000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/>
      <c r="V55" s="11"/>
      <c r="W55" s="11"/>
      <c r="X55" s="1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</row>
    <row r="56" spans="1:36" s="1" customFormat="1" ht="225" customHeight="1" x14ac:dyDescent="0.25">
      <c r="A56" s="7"/>
      <c r="B56" s="52"/>
      <c r="C56" s="211"/>
      <c r="D56" s="124"/>
      <c r="E56" s="214"/>
      <c r="F56" s="54" t="s">
        <v>14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/>
      <c r="V56" s="11"/>
      <c r="W56" s="11"/>
      <c r="X56" s="1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</row>
    <row r="57" spans="1:36" s="1" customFormat="1" ht="317.25" customHeight="1" x14ac:dyDescent="0.25">
      <c r="A57" s="7"/>
      <c r="B57" s="52"/>
      <c r="C57" s="212"/>
      <c r="D57" s="125"/>
      <c r="E57" s="215"/>
      <c r="F57" s="54" t="s">
        <v>15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/>
      <c r="V57" s="11"/>
      <c r="W57" s="11"/>
      <c r="X57" s="1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</row>
    <row r="58" spans="1:36" s="1" customFormat="1" ht="208.5" customHeight="1" x14ac:dyDescent="0.25">
      <c r="A58" s="7"/>
      <c r="B58" s="52"/>
      <c r="C58" s="123" t="s">
        <v>121</v>
      </c>
      <c r="D58" s="52">
        <v>502</v>
      </c>
      <c r="E58" s="216" t="s">
        <v>147</v>
      </c>
      <c r="F58" s="54" t="s">
        <v>4</v>
      </c>
      <c r="G58" s="11">
        <v>1250000</v>
      </c>
      <c r="H58" s="11">
        <v>1250000</v>
      </c>
      <c r="I58" s="11">
        <v>0</v>
      </c>
      <c r="J58" s="11">
        <v>0</v>
      </c>
      <c r="K58" s="11">
        <v>0</v>
      </c>
      <c r="L58" s="11">
        <v>0</v>
      </c>
      <c r="M58" s="11">
        <v>1250000</v>
      </c>
      <c r="N58" s="11">
        <v>0</v>
      </c>
      <c r="O58" s="11">
        <v>1250000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</row>
    <row r="59" spans="1:36" s="1" customFormat="1" ht="272.25" customHeight="1" x14ac:dyDescent="0.25">
      <c r="A59" s="7"/>
      <c r="B59" s="52"/>
      <c r="C59" s="124"/>
      <c r="D59" s="52"/>
      <c r="E59" s="217"/>
      <c r="F59" s="54" t="s">
        <v>13</v>
      </c>
      <c r="G59" s="11">
        <v>125000</v>
      </c>
      <c r="H59" s="11">
        <v>125000</v>
      </c>
      <c r="I59" s="11">
        <v>0</v>
      </c>
      <c r="J59" s="11">
        <v>0</v>
      </c>
      <c r="K59" s="11">
        <v>0</v>
      </c>
      <c r="L59" s="11">
        <v>0</v>
      </c>
      <c r="M59" s="11">
        <v>125000</v>
      </c>
      <c r="N59" s="11">
        <v>0</v>
      </c>
      <c r="O59" s="11">
        <v>125000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</row>
    <row r="60" spans="1:36" s="1" customFormat="1" ht="223.5" customHeight="1" x14ac:dyDescent="0.25">
      <c r="A60" s="7"/>
      <c r="B60" s="52"/>
      <c r="C60" s="124"/>
      <c r="D60" s="52"/>
      <c r="E60" s="217"/>
      <c r="F60" s="54" t="s">
        <v>14</v>
      </c>
      <c r="G60" s="11">
        <v>1125000</v>
      </c>
      <c r="H60" s="11">
        <v>1125000</v>
      </c>
      <c r="I60" s="11">
        <v>0</v>
      </c>
      <c r="J60" s="11">
        <v>0</v>
      </c>
      <c r="K60" s="11">
        <v>0</v>
      </c>
      <c r="L60" s="11">
        <v>0</v>
      </c>
      <c r="M60" s="11">
        <v>1125000</v>
      </c>
      <c r="N60" s="11">
        <v>0</v>
      </c>
      <c r="O60" s="11">
        <v>1125000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</row>
    <row r="61" spans="1:36" s="1" customFormat="1" ht="324.75" customHeight="1" x14ac:dyDescent="0.25">
      <c r="A61" s="7"/>
      <c r="B61" s="52"/>
      <c r="C61" s="125"/>
      <c r="D61" s="52"/>
      <c r="E61" s="218"/>
      <c r="F61" s="54" t="s">
        <v>15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</row>
    <row r="62" spans="1:36" s="1" customFormat="1" ht="182.25" customHeight="1" x14ac:dyDescent="0.25">
      <c r="A62" s="7"/>
      <c r="B62" s="52"/>
      <c r="C62" s="123" t="s">
        <v>122</v>
      </c>
      <c r="D62" s="51">
        <v>502</v>
      </c>
      <c r="E62" s="55" t="s">
        <v>148</v>
      </c>
      <c r="F62" s="54" t="s">
        <v>4</v>
      </c>
      <c r="G62" s="11">
        <v>1800000</v>
      </c>
      <c r="H62" s="11">
        <v>1800000</v>
      </c>
      <c r="I62" s="11">
        <v>0</v>
      </c>
      <c r="J62" s="11">
        <v>0</v>
      </c>
      <c r="K62" s="11">
        <v>0</v>
      </c>
      <c r="L62" s="11">
        <v>0</v>
      </c>
      <c r="M62" s="11">
        <v>1800000</v>
      </c>
      <c r="N62" s="11">
        <v>0</v>
      </c>
      <c r="O62" s="11">
        <v>1800000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</row>
    <row r="63" spans="1:36" s="1" customFormat="1" ht="234.75" customHeight="1" x14ac:dyDescent="0.25">
      <c r="A63" s="7"/>
      <c r="B63" s="52"/>
      <c r="C63" s="124"/>
      <c r="D63" s="52"/>
      <c r="E63" s="56"/>
      <c r="F63" s="54" t="s">
        <v>13</v>
      </c>
      <c r="G63" s="11">
        <v>180000</v>
      </c>
      <c r="H63" s="11">
        <v>180000</v>
      </c>
      <c r="I63" s="11">
        <v>0</v>
      </c>
      <c r="J63" s="11">
        <v>0</v>
      </c>
      <c r="K63" s="11">
        <v>0</v>
      </c>
      <c r="L63" s="11">
        <v>0</v>
      </c>
      <c r="M63" s="11">
        <v>180000</v>
      </c>
      <c r="N63" s="11">
        <v>0</v>
      </c>
      <c r="O63" s="11">
        <v>180000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</row>
    <row r="64" spans="1:36" s="1" customFormat="1" ht="182.25" customHeight="1" x14ac:dyDescent="0.25">
      <c r="A64" s="7"/>
      <c r="B64" s="52"/>
      <c r="C64" s="124"/>
      <c r="D64" s="52"/>
      <c r="E64" s="56"/>
      <c r="F64" s="54" t="s">
        <v>14</v>
      </c>
      <c r="G64" s="11">
        <v>1620000</v>
      </c>
      <c r="H64" s="11">
        <v>1620000</v>
      </c>
      <c r="I64" s="11">
        <v>0</v>
      </c>
      <c r="J64" s="11">
        <v>0</v>
      </c>
      <c r="K64" s="11">
        <v>0</v>
      </c>
      <c r="L64" s="11">
        <v>0</v>
      </c>
      <c r="M64" s="11">
        <v>1620000</v>
      </c>
      <c r="N64" s="11">
        <v>0</v>
      </c>
      <c r="O64" s="11">
        <v>1620000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</row>
    <row r="65" spans="1:36" s="1" customFormat="1" ht="294.75" customHeight="1" x14ac:dyDescent="0.25">
      <c r="A65" s="7"/>
      <c r="B65" s="52"/>
      <c r="C65" s="125"/>
      <c r="D65" s="52"/>
      <c r="E65" s="56"/>
      <c r="F65" s="54" t="s">
        <v>15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2">
        <v>0</v>
      </c>
      <c r="N65" s="12">
        <v>0</v>
      </c>
      <c r="O65" s="12">
        <v>0</v>
      </c>
      <c r="P65" s="12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</row>
    <row r="66" spans="1:36" s="1" customFormat="1" ht="107.25" customHeight="1" x14ac:dyDescent="0.25">
      <c r="A66" s="7"/>
      <c r="B66" s="81"/>
      <c r="C66" s="120" t="s">
        <v>202</v>
      </c>
      <c r="D66" s="120">
        <v>502</v>
      </c>
      <c r="E66" s="216" t="s">
        <v>145</v>
      </c>
      <c r="F66" s="82" t="s">
        <v>4</v>
      </c>
      <c r="G66" s="11">
        <v>1753620</v>
      </c>
      <c r="H66" s="11">
        <v>1753620</v>
      </c>
      <c r="I66" s="11">
        <v>0</v>
      </c>
      <c r="J66" s="11">
        <v>0</v>
      </c>
      <c r="K66" s="11">
        <v>0</v>
      </c>
      <c r="L66" s="11">
        <v>0</v>
      </c>
      <c r="M66" s="12">
        <v>0</v>
      </c>
      <c r="N66" s="12">
        <v>0</v>
      </c>
      <c r="O66" s="12">
        <v>0</v>
      </c>
      <c r="P66" s="12">
        <v>0</v>
      </c>
      <c r="Q66" s="11">
        <v>1753620</v>
      </c>
      <c r="R66" s="11">
        <v>0</v>
      </c>
      <c r="S66" s="11">
        <v>1753620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</row>
    <row r="67" spans="1:36" s="1" customFormat="1" ht="264.75" customHeight="1" x14ac:dyDescent="0.25">
      <c r="A67" s="7"/>
      <c r="B67" s="81"/>
      <c r="C67" s="121"/>
      <c r="D67" s="121"/>
      <c r="E67" s="217"/>
      <c r="F67" s="82" t="s">
        <v>13</v>
      </c>
      <c r="G67" s="11">
        <v>1753620</v>
      </c>
      <c r="H67" s="11">
        <v>1753620</v>
      </c>
      <c r="I67" s="11">
        <v>0</v>
      </c>
      <c r="J67" s="11">
        <v>0</v>
      </c>
      <c r="K67" s="11">
        <v>0</v>
      </c>
      <c r="L67" s="11">
        <v>0</v>
      </c>
      <c r="M67" s="12">
        <v>0</v>
      </c>
      <c r="N67" s="12">
        <v>0</v>
      </c>
      <c r="O67" s="12">
        <v>0</v>
      </c>
      <c r="P67" s="12">
        <v>0</v>
      </c>
      <c r="Q67" s="11">
        <v>1753620</v>
      </c>
      <c r="R67" s="11">
        <v>0</v>
      </c>
      <c r="S67" s="11">
        <v>1753620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</row>
    <row r="68" spans="1:36" s="1" customFormat="1" ht="182.25" customHeight="1" x14ac:dyDescent="0.25">
      <c r="A68" s="7"/>
      <c r="B68" s="81"/>
      <c r="C68" s="121"/>
      <c r="D68" s="121"/>
      <c r="E68" s="217"/>
      <c r="F68" s="82" t="s">
        <v>14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2">
        <v>0</v>
      </c>
      <c r="N68" s="12">
        <v>0</v>
      </c>
      <c r="O68" s="12">
        <v>0</v>
      </c>
      <c r="P68" s="12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/>
      <c r="X68" s="11">
        <v>0</v>
      </c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</row>
    <row r="69" spans="1:36" s="1" customFormat="1" ht="324.75" customHeight="1" x14ac:dyDescent="0.25">
      <c r="A69" s="7"/>
      <c r="B69" s="81"/>
      <c r="C69" s="122"/>
      <c r="D69" s="122"/>
      <c r="E69" s="218"/>
      <c r="F69" s="82" t="s">
        <v>15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2">
        <v>0</v>
      </c>
      <c r="N69" s="12">
        <v>0</v>
      </c>
      <c r="O69" s="12">
        <v>0</v>
      </c>
      <c r="P69" s="12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</row>
    <row r="70" spans="1:36" s="1" customFormat="1" ht="182.25" customHeight="1" x14ac:dyDescent="0.25">
      <c r="A70" s="7"/>
      <c r="B70" s="81"/>
      <c r="C70" s="120" t="s">
        <v>203</v>
      </c>
      <c r="D70" s="78">
        <v>502</v>
      </c>
      <c r="E70" s="80" t="s">
        <v>218</v>
      </c>
      <c r="F70" s="82" t="s">
        <v>4</v>
      </c>
      <c r="G70" s="11">
        <v>600000</v>
      </c>
      <c r="H70" s="11">
        <v>600000</v>
      </c>
      <c r="I70" s="11">
        <v>0</v>
      </c>
      <c r="J70" s="11">
        <v>0</v>
      </c>
      <c r="K70" s="11">
        <v>0</v>
      </c>
      <c r="L70" s="11">
        <v>0</v>
      </c>
      <c r="M70" s="12">
        <v>0</v>
      </c>
      <c r="N70" s="12">
        <v>0</v>
      </c>
      <c r="O70" s="12">
        <v>0</v>
      </c>
      <c r="P70" s="12">
        <v>0</v>
      </c>
      <c r="Q70" s="11">
        <v>600000</v>
      </c>
      <c r="R70" s="11">
        <v>0</v>
      </c>
      <c r="S70" s="11">
        <v>600000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</row>
    <row r="71" spans="1:36" s="1" customFormat="1" ht="242.25" customHeight="1" x14ac:dyDescent="0.25">
      <c r="A71" s="7"/>
      <c r="B71" s="81"/>
      <c r="C71" s="121"/>
      <c r="D71" s="78"/>
      <c r="E71" s="80"/>
      <c r="F71" s="82" t="s">
        <v>13</v>
      </c>
      <c r="G71" s="11">
        <v>600000</v>
      </c>
      <c r="H71" s="11">
        <v>600000</v>
      </c>
      <c r="I71" s="11">
        <v>0</v>
      </c>
      <c r="J71" s="11">
        <v>0</v>
      </c>
      <c r="K71" s="11">
        <v>0</v>
      </c>
      <c r="L71" s="11">
        <v>0</v>
      </c>
      <c r="M71" s="12">
        <v>0</v>
      </c>
      <c r="N71" s="12">
        <v>0</v>
      </c>
      <c r="O71" s="12">
        <v>0</v>
      </c>
      <c r="P71" s="12">
        <v>0</v>
      </c>
      <c r="Q71" s="11">
        <v>600000</v>
      </c>
      <c r="R71" s="11">
        <v>0</v>
      </c>
      <c r="S71" s="11">
        <v>600000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</row>
    <row r="72" spans="1:36" s="1" customFormat="1" ht="182.25" customHeight="1" x14ac:dyDescent="0.25">
      <c r="A72" s="7"/>
      <c r="B72" s="81"/>
      <c r="C72" s="121"/>
      <c r="D72" s="78"/>
      <c r="E72" s="80"/>
      <c r="F72" s="82" t="s">
        <v>14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2">
        <v>0</v>
      </c>
      <c r="N72" s="12">
        <v>0</v>
      </c>
      <c r="O72" s="12">
        <v>0</v>
      </c>
      <c r="P72" s="12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</row>
    <row r="73" spans="1:36" s="1" customFormat="1" ht="287.25" customHeight="1" x14ac:dyDescent="0.25">
      <c r="A73" s="7"/>
      <c r="B73" s="81"/>
      <c r="C73" s="122"/>
      <c r="D73" s="78"/>
      <c r="E73" s="80"/>
      <c r="F73" s="82" t="s">
        <v>15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2">
        <v>0</v>
      </c>
      <c r="N73" s="12">
        <v>0</v>
      </c>
      <c r="O73" s="12">
        <v>0</v>
      </c>
      <c r="P73" s="12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</row>
    <row r="74" spans="1:36" s="1" customFormat="1" ht="182.25" customHeight="1" x14ac:dyDescent="0.25">
      <c r="A74" s="7"/>
      <c r="B74" s="81"/>
      <c r="C74" s="120" t="s">
        <v>204</v>
      </c>
      <c r="D74" s="120">
        <v>502</v>
      </c>
      <c r="E74" s="216" t="s">
        <v>219</v>
      </c>
      <c r="F74" s="82" t="s">
        <v>4</v>
      </c>
      <c r="G74" s="11">
        <v>799000</v>
      </c>
      <c r="H74" s="11">
        <v>799000</v>
      </c>
      <c r="I74" s="11">
        <v>0</v>
      </c>
      <c r="J74" s="11">
        <v>0</v>
      </c>
      <c r="K74" s="11">
        <v>0</v>
      </c>
      <c r="L74" s="11">
        <v>0</v>
      </c>
      <c r="M74" s="12">
        <v>0</v>
      </c>
      <c r="N74" s="12">
        <v>0</v>
      </c>
      <c r="O74" s="12">
        <v>0</v>
      </c>
      <c r="P74" s="12">
        <v>0</v>
      </c>
      <c r="Q74" s="11">
        <v>799000</v>
      </c>
      <c r="R74" s="11">
        <v>0</v>
      </c>
      <c r="S74" s="11">
        <v>799000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</row>
    <row r="75" spans="1:36" s="1" customFormat="1" ht="242.25" customHeight="1" x14ac:dyDescent="0.25">
      <c r="A75" s="7"/>
      <c r="B75" s="81"/>
      <c r="C75" s="121"/>
      <c r="D75" s="121"/>
      <c r="E75" s="217"/>
      <c r="F75" s="82" t="s">
        <v>13</v>
      </c>
      <c r="G75" s="11">
        <v>87890</v>
      </c>
      <c r="H75" s="11">
        <v>87890</v>
      </c>
      <c r="I75" s="11">
        <v>0</v>
      </c>
      <c r="J75" s="11">
        <v>0</v>
      </c>
      <c r="K75" s="11">
        <v>0</v>
      </c>
      <c r="L75" s="11">
        <v>0</v>
      </c>
      <c r="M75" s="12">
        <v>0</v>
      </c>
      <c r="N75" s="12">
        <v>0</v>
      </c>
      <c r="O75" s="12">
        <v>0</v>
      </c>
      <c r="P75" s="12">
        <v>0</v>
      </c>
      <c r="Q75" s="11">
        <v>87890</v>
      </c>
      <c r="R75" s="11">
        <v>0</v>
      </c>
      <c r="S75" s="11">
        <v>87890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</row>
    <row r="76" spans="1:36" s="1" customFormat="1" ht="182.25" customHeight="1" x14ac:dyDescent="0.25">
      <c r="A76" s="7"/>
      <c r="B76" s="81"/>
      <c r="C76" s="121"/>
      <c r="D76" s="121"/>
      <c r="E76" s="217"/>
      <c r="F76" s="82" t="s">
        <v>14</v>
      </c>
      <c r="G76" s="11">
        <v>711110</v>
      </c>
      <c r="H76" s="11">
        <v>711110</v>
      </c>
      <c r="I76" s="11">
        <v>0</v>
      </c>
      <c r="J76" s="11">
        <v>0</v>
      </c>
      <c r="K76" s="11">
        <v>0</v>
      </c>
      <c r="L76" s="11">
        <v>0</v>
      </c>
      <c r="M76" s="12">
        <v>0</v>
      </c>
      <c r="N76" s="12">
        <v>0</v>
      </c>
      <c r="O76" s="12">
        <v>0</v>
      </c>
      <c r="P76" s="12">
        <v>0</v>
      </c>
      <c r="Q76" s="11">
        <v>711110</v>
      </c>
      <c r="R76" s="11">
        <v>0</v>
      </c>
      <c r="S76" s="11">
        <v>711110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</row>
    <row r="77" spans="1:36" s="1" customFormat="1" ht="283.5" customHeight="1" x14ac:dyDescent="0.25">
      <c r="A77" s="7"/>
      <c r="B77" s="81"/>
      <c r="C77" s="122"/>
      <c r="D77" s="122"/>
      <c r="E77" s="218"/>
      <c r="F77" s="82" t="s">
        <v>15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2">
        <v>0</v>
      </c>
      <c r="N77" s="12">
        <v>0</v>
      </c>
      <c r="O77" s="12">
        <v>0</v>
      </c>
      <c r="P77" s="12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22"/>
      <c r="Z77" s="122"/>
      <c r="AA77" s="122"/>
      <c r="AB77" s="122"/>
      <c r="AC77" s="122"/>
      <c r="AD77" s="122"/>
      <c r="AE77" s="122"/>
      <c r="AF77" s="122"/>
      <c r="AG77" s="122"/>
      <c r="AH77" s="122"/>
      <c r="AI77" s="122"/>
      <c r="AJ77" s="122"/>
    </row>
    <row r="78" spans="1:36" s="1" customFormat="1" ht="152.25" customHeight="1" x14ac:dyDescent="0.25">
      <c r="A78" s="7"/>
      <c r="B78" s="96"/>
      <c r="C78" s="120" t="s">
        <v>237</v>
      </c>
      <c r="D78" s="88"/>
      <c r="E78" s="99"/>
      <c r="F78" s="89" t="s">
        <v>4</v>
      </c>
      <c r="G78" s="11">
        <v>400000</v>
      </c>
      <c r="H78" s="11">
        <v>400000</v>
      </c>
      <c r="I78" s="11">
        <v>0</v>
      </c>
      <c r="J78" s="11">
        <v>0</v>
      </c>
      <c r="K78" s="11">
        <v>0</v>
      </c>
      <c r="L78" s="11">
        <v>0</v>
      </c>
      <c r="M78" s="12">
        <v>0</v>
      </c>
      <c r="N78" s="12">
        <v>0</v>
      </c>
      <c r="O78" s="12">
        <v>0</v>
      </c>
      <c r="P78" s="12">
        <v>0</v>
      </c>
      <c r="Q78" s="11">
        <v>0</v>
      </c>
      <c r="R78" s="11">
        <v>0</v>
      </c>
      <c r="S78" s="11">
        <v>0</v>
      </c>
      <c r="T78" s="11">
        <v>0</v>
      </c>
      <c r="U78" s="11">
        <v>400000</v>
      </c>
      <c r="V78" s="11">
        <v>0</v>
      </c>
      <c r="W78" s="11">
        <v>400000</v>
      </c>
      <c r="X78" s="11">
        <v>0</v>
      </c>
      <c r="Y78" s="120" t="s">
        <v>238</v>
      </c>
      <c r="Z78" s="108" t="s">
        <v>92</v>
      </c>
      <c r="AA78" s="120">
        <v>1</v>
      </c>
      <c r="AB78" s="120">
        <v>0</v>
      </c>
      <c r="AC78" s="120">
        <v>0</v>
      </c>
      <c r="AD78" s="120">
        <v>0</v>
      </c>
      <c r="AE78" s="120">
        <v>0</v>
      </c>
      <c r="AF78" s="120">
        <v>0</v>
      </c>
      <c r="AG78" s="120">
        <v>0</v>
      </c>
      <c r="AH78" s="120">
        <v>0</v>
      </c>
      <c r="AI78" s="120">
        <v>1</v>
      </c>
      <c r="AJ78" s="120">
        <v>1</v>
      </c>
    </row>
    <row r="79" spans="1:36" s="1" customFormat="1" ht="283.5" customHeight="1" x14ac:dyDescent="0.25">
      <c r="A79" s="7"/>
      <c r="B79" s="96"/>
      <c r="C79" s="121"/>
      <c r="D79" s="88"/>
      <c r="E79" s="99"/>
      <c r="F79" s="89" t="s">
        <v>13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2">
        <v>0</v>
      </c>
      <c r="N79" s="12">
        <v>0</v>
      </c>
      <c r="O79" s="12">
        <v>0</v>
      </c>
      <c r="P79" s="12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21"/>
      <c r="Z79" s="109"/>
      <c r="AA79" s="121"/>
      <c r="AB79" s="121"/>
      <c r="AC79" s="121"/>
      <c r="AD79" s="121"/>
      <c r="AE79" s="121"/>
      <c r="AF79" s="121"/>
      <c r="AG79" s="121"/>
      <c r="AH79" s="121"/>
      <c r="AI79" s="121"/>
      <c r="AJ79" s="121"/>
    </row>
    <row r="80" spans="1:36" s="1" customFormat="1" ht="174.75" customHeight="1" x14ac:dyDescent="0.25">
      <c r="A80" s="7"/>
      <c r="B80" s="96"/>
      <c r="C80" s="121"/>
      <c r="D80" s="88"/>
      <c r="E80" s="99"/>
      <c r="F80" s="89" t="s">
        <v>14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2">
        <v>0</v>
      </c>
      <c r="N80" s="12">
        <v>0</v>
      </c>
      <c r="O80" s="12">
        <v>0</v>
      </c>
      <c r="P80" s="12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21"/>
      <c r="Z80" s="109"/>
      <c r="AA80" s="121"/>
      <c r="AB80" s="121"/>
      <c r="AC80" s="121"/>
      <c r="AD80" s="121"/>
      <c r="AE80" s="121"/>
      <c r="AF80" s="121"/>
      <c r="AG80" s="121"/>
      <c r="AH80" s="121"/>
      <c r="AI80" s="121"/>
      <c r="AJ80" s="121"/>
    </row>
    <row r="81" spans="1:36" s="1" customFormat="1" ht="283.5" customHeight="1" x14ac:dyDescent="0.25">
      <c r="A81" s="7"/>
      <c r="B81" s="96"/>
      <c r="C81" s="122"/>
      <c r="D81" s="88"/>
      <c r="E81" s="99"/>
      <c r="F81" s="89" t="s">
        <v>15</v>
      </c>
      <c r="G81" s="11">
        <v>400000</v>
      </c>
      <c r="H81" s="11">
        <v>400000</v>
      </c>
      <c r="I81" s="11">
        <v>0</v>
      </c>
      <c r="J81" s="11">
        <v>0</v>
      </c>
      <c r="K81" s="11">
        <v>0</v>
      </c>
      <c r="L81" s="11">
        <v>0</v>
      </c>
      <c r="M81" s="12">
        <v>0</v>
      </c>
      <c r="N81" s="12">
        <v>0</v>
      </c>
      <c r="O81" s="12">
        <v>0</v>
      </c>
      <c r="P81" s="12">
        <v>0</v>
      </c>
      <c r="Q81" s="11">
        <v>0</v>
      </c>
      <c r="R81" s="11">
        <v>0</v>
      </c>
      <c r="S81" s="11">
        <v>0</v>
      </c>
      <c r="T81" s="11">
        <v>0</v>
      </c>
      <c r="U81" s="11">
        <v>400000</v>
      </c>
      <c r="V81" s="11">
        <v>0</v>
      </c>
      <c r="W81" s="11">
        <v>400000</v>
      </c>
      <c r="X81" s="11">
        <v>0</v>
      </c>
      <c r="Y81" s="122"/>
      <c r="Z81" s="110"/>
      <c r="AA81" s="122"/>
      <c r="AB81" s="122"/>
      <c r="AC81" s="122"/>
      <c r="AD81" s="122"/>
      <c r="AE81" s="122"/>
      <c r="AF81" s="122"/>
      <c r="AG81" s="122"/>
      <c r="AH81" s="122"/>
      <c r="AI81" s="122"/>
      <c r="AJ81" s="122"/>
    </row>
    <row r="82" spans="1:36" s="6" customFormat="1" ht="68.25" customHeight="1" x14ac:dyDescent="0.3">
      <c r="B82" s="111"/>
      <c r="C82" s="194" t="s">
        <v>25</v>
      </c>
      <c r="D82" s="194" t="s">
        <v>5</v>
      </c>
      <c r="E82" s="194"/>
      <c r="F82" s="24" t="s">
        <v>4</v>
      </c>
      <c r="G82" s="25">
        <f>I82+M82+Q82+U82</f>
        <v>17418272.159999996</v>
      </c>
      <c r="H82" s="25">
        <f>K82+O82+S82+W82</f>
        <v>17418272.159999996</v>
      </c>
      <c r="I82" s="25">
        <f>I46+I38+I26</f>
        <v>6096041.3599999994</v>
      </c>
      <c r="J82" s="26">
        <v>0</v>
      </c>
      <c r="K82" s="25">
        <f>K46+K38+K26</f>
        <v>6096041.3599999994</v>
      </c>
      <c r="L82" s="26">
        <v>0</v>
      </c>
      <c r="M82" s="26">
        <v>5738730.2000000002</v>
      </c>
      <c r="N82" s="26">
        <v>0</v>
      </c>
      <c r="O82" s="26">
        <v>5738730.2000000002</v>
      </c>
      <c r="P82" s="26">
        <v>0</v>
      </c>
      <c r="Q82" s="25">
        <f>Q46+Q38+Q26</f>
        <v>4214447.2</v>
      </c>
      <c r="R82" s="26">
        <v>0</v>
      </c>
      <c r="S82" s="25">
        <f>S46+S26</f>
        <v>4214447.2</v>
      </c>
      <c r="T82" s="26">
        <v>0</v>
      </c>
      <c r="U82" s="25">
        <f>U46+U26</f>
        <v>1369053.4</v>
      </c>
      <c r="V82" s="26">
        <v>0</v>
      </c>
      <c r="W82" s="25">
        <f>W46+W26</f>
        <v>1369053.4</v>
      </c>
      <c r="X82" s="26">
        <f>0</f>
        <v>0</v>
      </c>
      <c r="Y82" s="138" t="s">
        <v>43</v>
      </c>
      <c r="Z82" s="138" t="s">
        <v>43</v>
      </c>
      <c r="AA82" s="138" t="s">
        <v>43</v>
      </c>
      <c r="AB82" s="138" t="s">
        <v>43</v>
      </c>
      <c r="AC82" s="164" t="s">
        <v>43</v>
      </c>
      <c r="AD82" s="164" t="s">
        <v>43</v>
      </c>
      <c r="AE82" s="108" t="s">
        <v>43</v>
      </c>
      <c r="AF82" s="108" t="s">
        <v>43</v>
      </c>
      <c r="AG82" s="108" t="s">
        <v>43</v>
      </c>
      <c r="AH82" s="108" t="s">
        <v>43</v>
      </c>
      <c r="AI82" s="108" t="s">
        <v>43</v>
      </c>
      <c r="AJ82" s="108" t="s">
        <v>43</v>
      </c>
    </row>
    <row r="83" spans="1:36" s="6" customFormat="1" ht="307.5" customHeight="1" x14ac:dyDescent="0.3">
      <c r="B83" s="112"/>
      <c r="C83" s="195"/>
      <c r="D83" s="195"/>
      <c r="E83" s="195"/>
      <c r="F83" s="24" t="s">
        <v>13</v>
      </c>
      <c r="G83" s="25">
        <f>I83+M83+Q83+U83</f>
        <v>3539348.4099999997</v>
      </c>
      <c r="H83" s="25">
        <f>K83+O83+S83+W83</f>
        <v>3539348.4099999997</v>
      </c>
      <c r="I83" s="25">
        <f>I47+I39+I27</f>
        <v>362315.02</v>
      </c>
      <c r="J83" s="26">
        <v>0</v>
      </c>
      <c r="K83" s="25">
        <f>K47+K39+K27</f>
        <v>362315.02</v>
      </c>
      <c r="L83" s="26">
        <v>0</v>
      </c>
      <c r="M83" s="26">
        <v>674596.97</v>
      </c>
      <c r="N83" s="26">
        <v>0</v>
      </c>
      <c r="O83" s="26">
        <v>674596.97</v>
      </c>
      <c r="P83" s="26">
        <v>0</v>
      </c>
      <c r="Q83" s="25">
        <f>Q47+Q27</f>
        <v>2473364.8199999998</v>
      </c>
      <c r="R83" s="26">
        <v>0</v>
      </c>
      <c r="S83" s="25">
        <f>S47+S27</f>
        <v>2473364.8199999998</v>
      </c>
      <c r="T83" s="26">
        <v>0</v>
      </c>
      <c r="U83" s="25">
        <f>U47+U27</f>
        <v>29071.599999999999</v>
      </c>
      <c r="V83" s="26">
        <v>0</v>
      </c>
      <c r="W83" s="25">
        <f>W47+W27</f>
        <v>29071.599999999999</v>
      </c>
      <c r="X83" s="26">
        <v>0</v>
      </c>
      <c r="Y83" s="138"/>
      <c r="Z83" s="138"/>
      <c r="AA83" s="138"/>
      <c r="AB83" s="138"/>
      <c r="AC83" s="164"/>
      <c r="AD83" s="164"/>
      <c r="AE83" s="109"/>
      <c r="AF83" s="109"/>
      <c r="AG83" s="109"/>
      <c r="AH83" s="109"/>
      <c r="AI83" s="109"/>
      <c r="AJ83" s="109"/>
    </row>
    <row r="84" spans="1:36" s="6" customFormat="1" ht="262.5" customHeight="1" x14ac:dyDescent="0.3">
      <c r="B84" s="112"/>
      <c r="C84" s="195"/>
      <c r="D84" s="195"/>
      <c r="E84" s="195"/>
      <c r="F84" s="24" t="s">
        <v>14</v>
      </c>
      <c r="G84" s="25">
        <f>I84+M84+Q84+U84</f>
        <v>13338193.390000001</v>
      </c>
      <c r="H84" s="25">
        <f>K84+O84+S84+W84</f>
        <v>13338193.390000001</v>
      </c>
      <c r="I84" s="25">
        <f>I48+I40+I28</f>
        <v>5592995.9800000004</v>
      </c>
      <c r="J84" s="26">
        <v>0</v>
      </c>
      <c r="K84" s="25">
        <f>K48+K40+K28</f>
        <v>5592995.9800000004</v>
      </c>
      <c r="L84" s="26">
        <v>0</v>
      </c>
      <c r="M84" s="26">
        <v>5064133.2300000004</v>
      </c>
      <c r="N84" s="26">
        <v>0</v>
      </c>
      <c r="O84" s="26">
        <v>5064133.2300000004</v>
      </c>
      <c r="P84" s="26">
        <v>0</v>
      </c>
      <c r="Q84" s="25">
        <f>Q48+Q28</f>
        <v>1741082.38</v>
      </c>
      <c r="R84" s="26">
        <v>0</v>
      </c>
      <c r="S84" s="25">
        <f>S48+S28</f>
        <v>1741082.38</v>
      </c>
      <c r="T84" s="26">
        <v>0</v>
      </c>
      <c r="U84" s="25">
        <f>U48+U28</f>
        <v>939981.8</v>
      </c>
      <c r="V84" s="26">
        <v>0</v>
      </c>
      <c r="W84" s="25">
        <f>W48+W28</f>
        <v>939981.8</v>
      </c>
      <c r="X84" s="26">
        <v>0</v>
      </c>
      <c r="Y84" s="138"/>
      <c r="Z84" s="138"/>
      <c r="AA84" s="138"/>
      <c r="AB84" s="138"/>
      <c r="AC84" s="164"/>
      <c r="AD84" s="164"/>
      <c r="AE84" s="109"/>
      <c r="AF84" s="109"/>
      <c r="AG84" s="109"/>
      <c r="AH84" s="109"/>
      <c r="AI84" s="109"/>
      <c r="AJ84" s="109"/>
    </row>
    <row r="85" spans="1:36" s="6" customFormat="1" ht="409.6" customHeight="1" x14ac:dyDescent="0.3">
      <c r="B85" s="112"/>
      <c r="C85" s="195"/>
      <c r="D85" s="195"/>
      <c r="E85" s="195"/>
      <c r="F85" s="24" t="s">
        <v>15</v>
      </c>
      <c r="G85" s="25">
        <f>I85+U85</f>
        <v>540730.36</v>
      </c>
      <c r="H85" s="25">
        <f>H45+W85</f>
        <v>540730.36</v>
      </c>
      <c r="I85" s="26">
        <f>I45</f>
        <v>140730.35999999999</v>
      </c>
      <c r="J85" s="26">
        <v>0</v>
      </c>
      <c r="K85" s="26">
        <f>K41</f>
        <v>140730.35999999999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f>U49+U29</f>
        <v>400000</v>
      </c>
      <c r="V85" s="26">
        <v>0</v>
      </c>
      <c r="W85" s="26">
        <f>W49+W29</f>
        <v>400000</v>
      </c>
      <c r="X85" s="26">
        <v>0</v>
      </c>
      <c r="Y85" s="138"/>
      <c r="Z85" s="138"/>
      <c r="AA85" s="138"/>
      <c r="AB85" s="138"/>
      <c r="AC85" s="164"/>
      <c r="AD85" s="164"/>
      <c r="AE85" s="110"/>
      <c r="AF85" s="110"/>
      <c r="AG85" s="110"/>
      <c r="AH85" s="110"/>
      <c r="AI85" s="110"/>
      <c r="AJ85" s="110"/>
    </row>
    <row r="86" spans="1:36" s="9" customFormat="1" ht="68.25" customHeight="1" x14ac:dyDescent="0.3">
      <c r="A86" s="6"/>
      <c r="B86" s="111"/>
      <c r="C86" s="196" t="s">
        <v>26</v>
      </c>
      <c r="D86" s="197"/>
      <c r="E86" s="198"/>
      <c r="F86" s="100" t="s">
        <v>4</v>
      </c>
      <c r="G86" s="13">
        <v>1103106.6399999999</v>
      </c>
      <c r="H86" s="13">
        <v>1097816.05</v>
      </c>
      <c r="I86" s="14">
        <v>151843.44</v>
      </c>
      <c r="J86" s="14">
        <v>0</v>
      </c>
      <c r="K86" s="14">
        <v>146552.85</v>
      </c>
      <c r="L86" s="14">
        <v>0</v>
      </c>
      <c r="M86" s="13">
        <v>146041.24</v>
      </c>
      <c r="N86" s="14">
        <v>0</v>
      </c>
      <c r="O86" s="13">
        <v>146041.24</v>
      </c>
      <c r="P86" s="14">
        <v>0</v>
      </c>
      <c r="Q86" s="14">
        <v>395502.78</v>
      </c>
      <c r="R86" s="14">
        <v>0</v>
      </c>
      <c r="S86" s="14">
        <v>395502.78</v>
      </c>
      <c r="T86" s="14">
        <v>0</v>
      </c>
      <c r="U86" s="14">
        <v>409719.18</v>
      </c>
      <c r="V86" s="14">
        <v>0</v>
      </c>
      <c r="W86" s="14">
        <v>409719.18</v>
      </c>
      <c r="X86" s="14">
        <v>0</v>
      </c>
      <c r="Y86" s="114" t="s">
        <v>43</v>
      </c>
      <c r="Z86" s="114" t="s">
        <v>43</v>
      </c>
      <c r="AA86" s="114" t="s">
        <v>43</v>
      </c>
      <c r="AB86" s="114" t="s">
        <v>43</v>
      </c>
      <c r="AC86" s="108" t="s">
        <v>43</v>
      </c>
      <c r="AD86" s="108" t="s">
        <v>43</v>
      </c>
      <c r="AE86" s="108" t="s">
        <v>43</v>
      </c>
      <c r="AF86" s="108" t="s">
        <v>43</v>
      </c>
      <c r="AG86" s="108" t="s">
        <v>43</v>
      </c>
      <c r="AH86" s="108" t="s">
        <v>43</v>
      </c>
      <c r="AI86" s="108" t="s">
        <v>43</v>
      </c>
      <c r="AJ86" s="108" t="s">
        <v>43</v>
      </c>
    </row>
    <row r="87" spans="1:36" s="9" customFormat="1" ht="274.5" x14ac:dyDescent="0.3">
      <c r="A87" s="6"/>
      <c r="B87" s="112"/>
      <c r="C87" s="199"/>
      <c r="D87" s="200"/>
      <c r="E87" s="201"/>
      <c r="F87" s="100" t="s">
        <v>13</v>
      </c>
      <c r="G87" s="13">
        <v>1103106.6399999999</v>
      </c>
      <c r="H87" s="13">
        <v>1097816.05</v>
      </c>
      <c r="I87" s="14">
        <v>151843.44</v>
      </c>
      <c r="J87" s="14">
        <v>0</v>
      </c>
      <c r="K87" s="14">
        <v>146552.85</v>
      </c>
      <c r="L87" s="14">
        <v>0</v>
      </c>
      <c r="M87" s="13">
        <v>146041.24</v>
      </c>
      <c r="N87" s="14">
        <v>0</v>
      </c>
      <c r="O87" s="13">
        <v>146041.24</v>
      </c>
      <c r="P87" s="14">
        <v>0</v>
      </c>
      <c r="Q87" s="14">
        <v>395502.78</v>
      </c>
      <c r="R87" s="14">
        <v>0</v>
      </c>
      <c r="S87" s="14">
        <v>395502.78</v>
      </c>
      <c r="T87" s="14">
        <v>0</v>
      </c>
      <c r="U87" s="14">
        <v>409719.18</v>
      </c>
      <c r="V87" s="14">
        <v>0</v>
      </c>
      <c r="W87" s="14">
        <v>409719.18</v>
      </c>
      <c r="X87" s="14">
        <v>0</v>
      </c>
      <c r="Y87" s="115"/>
      <c r="Z87" s="115"/>
      <c r="AA87" s="115"/>
      <c r="AB87" s="115"/>
      <c r="AC87" s="109"/>
      <c r="AD87" s="109"/>
      <c r="AE87" s="109"/>
      <c r="AF87" s="109"/>
      <c r="AG87" s="109"/>
      <c r="AH87" s="109"/>
      <c r="AI87" s="109"/>
      <c r="AJ87" s="109"/>
    </row>
    <row r="88" spans="1:36" s="9" customFormat="1" ht="183" x14ac:dyDescent="0.3">
      <c r="A88" s="6"/>
      <c r="B88" s="112"/>
      <c r="C88" s="199"/>
      <c r="D88" s="200"/>
      <c r="E88" s="201"/>
      <c r="F88" s="100" t="s">
        <v>14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/>
      <c r="X88" s="14">
        <v>0</v>
      </c>
      <c r="Y88" s="115"/>
      <c r="Z88" s="115"/>
      <c r="AA88" s="115"/>
      <c r="AB88" s="115"/>
      <c r="AC88" s="109"/>
      <c r="AD88" s="109"/>
      <c r="AE88" s="109"/>
      <c r="AF88" s="109"/>
      <c r="AG88" s="109"/>
      <c r="AH88" s="109"/>
      <c r="AI88" s="109"/>
      <c r="AJ88" s="109"/>
    </row>
    <row r="89" spans="1:36" s="9" customFormat="1" ht="133.5" customHeight="1" x14ac:dyDescent="0.3">
      <c r="A89" s="6"/>
      <c r="B89" s="112"/>
      <c r="C89" s="202"/>
      <c r="D89" s="203"/>
      <c r="E89" s="204"/>
      <c r="F89" s="100" t="s">
        <v>15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/>
      <c r="X89" s="14">
        <v>0</v>
      </c>
      <c r="Y89" s="115"/>
      <c r="Z89" s="115"/>
      <c r="AA89" s="115"/>
      <c r="AB89" s="115"/>
      <c r="AC89" s="110"/>
      <c r="AD89" s="110"/>
      <c r="AE89" s="110"/>
      <c r="AF89" s="110"/>
      <c r="AG89" s="110"/>
      <c r="AH89" s="110"/>
      <c r="AI89" s="110"/>
      <c r="AJ89" s="110"/>
    </row>
    <row r="90" spans="1:36" s="9" customFormat="1" ht="115.5" customHeight="1" x14ac:dyDescent="0.3">
      <c r="A90" s="6"/>
      <c r="B90" s="111"/>
      <c r="C90" s="111" t="s">
        <v>27</v>
      </c>
      <c r="D90" s="111" t="s">
        <v>5</v>
      </c>
      <c r="E90" s="111" t="s">
        <v>150</v>
      </c>
      <c r="F90" s="100" t="s">
        <v>4</v>
      </c>
      <c r="G90" s="13">
        <f>I90+M90+Q90+U90</f>
        <v>1103106.6399999999</v>
      </c>
      <c r="H90" s="13">
        <f>K90+O90+S90+W90</f>
        <v>1097816.05</v>
      </c>
      <c r="I90" s="13">
        <v>151843.44</v>
      </c>
      <c r="J90" s="14">
        <v>0</v>
      </c>
      <c r="K90" s="13">
        <v>146552.85</v>
      </c>
      <c r="L90" s="14">
        <v>0</v>
      </c>
      <c r="M90" s="14">
        <v>146041.24</v>
      </c>
      <c r="N90" s="14">
        <v>0</v>
      </c>
      <c r="O90" s="14">
        <v>146041.24</v>
      </c>
      <c r="P90" s="14">
        <v>0</v>
      </c>
      <c r="Q90" s="13">
        <f>Q94+Q98</f>
        <v>395502.78</v>
      </c>
      <c r="R90" s="14">
        <v>0</v>
      </c>
      <c r="S90" s="13">
        <f>S94+S98</f>
        <v>395502.78</v>
      </c>
      <c r="T90" s="14">
        <v>0</v>
      </c>
      <c r="U90" s="13">
        <f>U94+U98</f>
        <v>409719.18</v>
      </c>
      <c r="V90" s="14">
        <v>0</v>
      </c>
      <c r="W90" s="14">
        <v>409719.18</v>
      </c>
      <c r="X90" s="14">
        <v>0</v>
      </c>
      <c r="Y90" s="114" t="s">
        <v>43</v>
      </c>
      <c r="Z90" s="114" t="s">
        <v>43</v>
      </c>
      <c r="AA90" s="114" t="s">
        <v>43</v>
      </c>
      <c r="AB90" s="114" t="s">
        <v>43</v>
      </c>
      <c r="AC90" s="108" t="s">
        <v>43</v>
      </c>
      <c r="AD90" s="108" t="s">
        <v>43</v>
      </c>
      <c r="AE90" s="108" t="s">
        <v>43</v>
      </c>
      <c r="AF90" s="108" t="s">
        <v>43</v>
      </c>
      <c r="AG90" s="108" t="s">
        <v>43</v>
      </c>
      <c r="AH90" s="108" t="s">
        <v>43</v>
      </c>
      <c r="AI90" s="108" t="s">
        <v>43</v>
      </c>
      <c r="AJ90" s="108" t="s">
        <v>43</v>
      </c>
    </row>
    <row r="91" spans="1:36" s="9" customFormat="1" ht="274.5" x14ac:dyDescent="0.3">
      <c r="A91" s="6"/>
      <c r="B91" s="112"/>
      <c r="C91" s="112"/>
      <c r="D91" s="112"/>
      <c r="E91" s="112"/>
      <c r="F91" s="100" t="s">
        <v>13</v>
      </c>
      <c r="G91" s="13">
        <f>I91+M91+Q91+U91</f>
        <v>1103106.6399999999</v>
      </c>
      <c r="H91" s="13">
        <f>K91+O91+S91+W91</f>
        <v>1097816.05</v>
      </c>
      <c r="I91" s="13">
        <v>151843.44</v>
      </c>
      <c r="J91" s="14">
        <v>0</v>
      </c>
      <c r="K91" s="13">
        <v>146552.85</v>
      </c>
      <c r="L91" s="14">
        <v>0</v>
      </c>
      <c r="M91" s="14">
        <v>146041.24</v>
      </c>
      <c r="N91" s="14">
        <v>0</v>
      </c>
      <c r="O91" s="14">
        <v>146041.24</v>
      </c>
      <c r="P91" s="14">
        <v>0</v>
      </c>
      <c r="Q91" s="13">
        <f>Q95+Q99</f>
        <v>395502.78</v>
      </c>
      <c r="R91" s="14">
        <v>0</v>
      </c>
      <c r="S91" s="13">
        <f>S95+S99</f>
        <v>395502.78</v>
      </c>
      <c r="T91" s="14">
        <v>0</v>
      </c>
      <c r="U91" s="13">
        <f>U95+U99</f>
        <v>409719.18</v>
      </c>
      <c r="V91" s="14">
        <v>0</v>
      </c>
      <c r="W91" s="14">
        <v>409719.18</v>
      </c>
      <c r="X91" s="14">
        <v>0</v>
      </c>
      <c r="Y91" s="115"/>
      <c r="Z91" s="115"/>
      <c r="AA91" s="115"/>
      <c r="AB91" s="115"/>
      <c r="AC91" s="109"/>
      <c r="AD91" s="109"/>
      <c r="AE91" s="109"/>
      <c r="AF91" s="109"/>
      <c r="AG91" s="109"/>
      <c r="AH91" s="109"/>
      <c r="AI91" s="109"/>
      <c r="AJ91" s="109"/>
    </row>
    <row r="92" spans="1:36" s="9" customFormat="1" ht="183" x14ac:dyDescent="0.3">
      <c r="A92" s="6"/>
      <c r="B92" s="112"/>
      <c r="C92" s="112"/>
      <c r="D92" s="112"/>
      <c r="E92" s="112"/>
      <c r="F92" s="100" t="s">
        <v>14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/>
      <c r="X92" s="14">
        <v>0</v>
      </c>
      <c r="Y92" s="115"/>
      <c r="Z92" s="115"/>
      <c r="AA92" s="115"/>
      <c r="AB92" s="115"/>
      <c r="AC92" s="109"/>
      <c r="AD92" s="109"/>
      <c r="AE92" s="109"/>
      <c r="AF92" s="109"/>
      <c r="AG92" s="109"/>
      <c r="AH92" s="109"/>
      <c r="AI92" s="109"/>
      <c r="AJ92" s="109"/>
    </row>
    <row r="93" spans="1:36" s="9" customFormat="1" ht="336.75" customHeight="1" x14ac:dyDescent="0.3">
      <c r="A93" s="6"/>
      <c r="B93" s="112"/>
      <c r="C93" s="112"/>
      <c r="D93" s="112"/>
      <c r="E93" s="112"/>
      <c r="F93" s="100" t="s">
        <v>15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14"/>
      <c r="X93" s="14">
        <v>0</v>
      </c>
      <c r="Y93" s="115"/>
      <c r="Z93" s="115"/>
      <c r="AA93" s="115"/>
      <c r="AB93" s="115"/>
      <c r="AC93" s="110"/>
      <c r="AD93" s="110"/>
      <c r="AE93" s="110"/>
      <c r="AF93" s="110"/>
      <c r="AG93" s="110"/>
      <c r="AH93" s="110"/>
      <c r="AI93" s="110"/>
      <c r="AJ93" s="110"/>
    </row>
    <row r="94" spans="1:36" s="9" customFormat="1" ht="98.25" customHeight="1" x14ac:dyDescent="0.3">
      <c r="A94" s="6"/>
      <c r="B94" s="111"/>
      <c r="C94" s="111" t="s">
        <v>28</v>
      </c>
      <c r="D94" s="111">
        <v>508</v>
      </c>
      <c r="E94" s="148" t="s">
        <v>220</v>
      </c>
      <c r="F94" s="100" t="s">
        <v>4</v>
      </c>
      <c r="G94" s="14">
        <f>I94+M94+Q94+U94</f>
        <v>806911.72</v>
      </c>
      <c r="H94" s="14">
        <f>K94+O94+S94+W94</f>
        <v>801621.12999999989</v>
      </c>
      <c r="I94" s="14">
        <v>151843.44</v>
      </c>
      <c r="J94" s="14">
        <v>0</v>
      </c>
      <c r="K94" s="14">
        <v>146552.85</v>
      </c>
      <c r="L94" s="14">
        <v>0</v>
      </c>
      <c r="M94" s="14">
        <v>146041.24</v>
      </c>
      <c r="N94" s="14">
        <v>0</v>
      </c>
      <c r="O94" s="14">
        <v>146041.24</v>
      </c>
      <c r="P94" s="14">
        <v>0</v>
      </c>
      <c r="Q94" s="14">
        <v>250029.24</v>
      </c>
      <c r="R94" s="14">
        <v>0</v>
      </c>
      <c r="S94" s="14">
        <v>250029.24</v>
      </c>
      <c r="T94" s="14">
        <v>0</v>
      </c>
      <c r="U94" s="14">
        <v>258997.8</v>
      </c>
      <c r="V94" s="14">
        <v>0</v>
      </c>
      <c r="W94" s="14">
        <v>258997.8</v>
      </c>
      <c r="X94" s="14">
        <v>0</v>
      </c>
      <c r="Y94" s="138" t="s">
        <v>38</v>
      </c>
      <c r="Z94" s="138" t="s">
        <v>39</v>
      </c>
      <c r="AA94" s="135">
        <f>AC94+AE94</f>
        <v>1849.6</v>
      </c>
      <c r="AB94" s="163">
        <f>AD94+AF94</f>
        <v>39</v>
      </c>
      <c r="AC94" s="108">
        <v>570.1</v>
      </c>
      <c r="AD94" s="108">
        <v>0</v>
      </c>
      <c r="AE94" s="108">
        <v>1279.5</v>
      </c>
      <c r="AF94" s="108">
        <v>39</v>
      </c>
      <c r="AG94" s="108">
        <v>0</v>
      </c>
      <c r="AH94" s="108">
        <v>0</v>
      </c>
      <c r="AI94" s="108">
        <v>0</v>
      </c>
      <c r="AJ94" s="108">
        <v>0</v>
      </c>
    </row>
    <row r="95" spans="1:36" s="9" customFormat="1" ht="233.25" customHeight="1" x14ac:dyDescent="0.3">
      <c r="A95" s="6"/>
      <c r="B95" s="112"/>
      <c r="C95" s="112"/>
      <c r="D95" s="112"/>
      <c r="E95" s="149"/>
      <c r="F95" s="100" t="s">
        <v>13</v>
      </c>
      <c r="G95" s="14">
        <f>I95+M95+Q95+U95</f>
        <v>806911.72</v>
      </c>
      <c r="H95" s="14">
        <f>K95+O95+S95+W95</f>
        <v>801621.12999999989</v>
      </c>
      <c r="I95" s="14">
        <v>151843.44</v>
      </c>
      <c r="J95" s="14">
        <v>0</v>
      </c>
      <c r="K95" s="14">
        <v>146552.85</v>
      </c>
      <c r="L95" s="14">
        <v>0</v>
      </c>
      <c r="M95" s="14">
        <v>146041.24</v>
      </c>
      <c r="N95" s="14">
        <v>0</v>
      </c>
      <c r="O95" s="14">
        <v>146041.24</v>
      </c>
      <c r="P95" s="14">
        <v>0</v>
      </c>
      <c r="Q95" s="14">
        <v>250029.24</v>
      </c>
      <c r="R95" s="14">
        <v>0</v>
      </c>
      <c r="S95" s="14">
        <v>250029.24</v>
      </c>
      <c r="T95" s="14">
        <v>0</v>
      </c>
      <c r="U95" s="14">
        <v>258997.8</v>
      </c>
      <c r="V95" s="14">
        <v>0</v>
      </c>
      <c r="W95" s="14">
        <v>258997.8</v>
      </c>
      <c r="X95" s="14">
        <v>0</v>
      </c>
      <c r="Y95" s="138"/>
      <c r="Z95" s="138"/>
      <c r="AA95" s="115"/>
      <c r="AB95" s="138"/>
      <c r="AC95" s="109"/>
      <c r="AD95" s="109"/>
      <c r="AE95" s="109"/>
      <c r="AF95" s="109"/>
      <c r="AG95" s="109"/>
      <c r="AH95" s="109"/>
      <c r="AI95" s="109"/>
      <c r="AJ95" s="109"/>
    </row>
    <row r="96" spans="1:36" s="9" customFormat="1" ht="179.25" customHeight="1" x14ac:dyDescent="0.3">
      <c r="A96" s="6"/>
      <c r="B96" s="112"/>
      <c r="C96" s="112"/>
      <c r="D96" s="112"/>
      <c r="E96" s="149"/>
      <c r="F96" s="100" t="s">
        <v>14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14">
        <v>0</v>
      </c>
      <c r="X96" s="14">
        <v>0</v>
      </c>
      <c r="Y96" s="138"/>
      <c r="Z96" s="138"/>
      <c r="AA96" s="115"/>
      <c r="AB96" s="138"/>
      <c r="AC96" s="109"/>
      <c r="AD96" s="109"/>
      <c r="AE96" s="109"/>
      <c r="AF96" s="109"/>
      <c r="AG96" s="109"/>
      <c r="AH96" s="109"/>
      <c r="AI96" s="109"/>
      <c r="AJ96" s="109"/>
    </row>
    <row r="97" spans="1:36" s="9" customFormat="1" ht="294.75" customHeight="1" x14ac:dyDescent="0.3">
      <c r="A97" s="6"/>
      <c r="B97" s="112"/>
      <c r="C97" s="112"/>
      <c r="D97" s="112"/>
      <c r="E97" s="149"/>
      <c r="F97" s="100" t="s">
        <v>15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38"/>
      <c r="Z97" s="138"/>
      <c r="AA97" s="115"/>
      <c r="AB97" s="138"/>
      <c r="AC97" s="110"/>
      <c r="AD97" s="110"/>
      <c r="AE97" s="110"/>
      <c r="AF97" s="110"/>
      <c r="AG97" s="110"/>
      <c r="AH97" s="110"/>
      <c r="AI97" s="110"/>
      <c r="AJ97" s="110"/>
    </row>
    <row r="98" spans="1:36" s="9" customFormat="1" ht="89.25" customHeight="1" x14ac:dyDescent="0.3">
      <c r="A98" s="6"/>
      <c r="B98" s="111"/>
      <c r="C98" s="111" t="s">
        <v>51</v>
      </c>
      <c r="D98" s="111">
        <v>508</v>
      </c>
      <c r="E98" s="148" t="s">
        <v>149</v>
      </c>
      <c r="F98" s="100" t="s">
        <v>4</v>
      </c>
      <c r="G98" s="13">
        <f>I98+M98+Q98+U98</f>
        <v>489544.08</v>
      </c>
      <c r="H98" s="13">
        <f>K98+O98+S98+W98</f>
        <v>489544.08</v>
      </c>
      <c r="I98" s="13">
        <v>107781.84</v>
      </c>
      <c r="J98" s="13">
        <v>0</v>
      </c>
      <c r="K98" s="13">
        <v>107781.84</v>
      </c>
      <c r="L98" s="13">
        <v>0</v>
      </c>
      <c r="M98" s="13">
        <v>85567.32</v>
      </c>
      <c r="N98" s="13">
        <v>0</v>
      </c>
      <c r="O98" s="13">
        <v>85567.32</v>
      </c>
      <c r="P98" s="13">
        <v>0</v>
      </c>
      <c r="Q98" s="13">
        <v>145473.54</v>
      </c>
      <c r="R98" s="13">
        <v>0</v>
      </c>
      <c r="S98" s="13">
        <v>145473.54</v>
      </c>
      <c r="T98" s="13">
        <v>0</v>
      </c>
      <c r="U98" s="13">
        <v>150721.38</v>
      </c>
      <c r="V98" s="13">
        <v>0</v>
      </c>
      <c r="W98" s="13">
        <v>150721.38</v>
      </c>
      <c r="X98" s="13">
        <v>0</v>
      </c>
      <c r="Y98" s="114" t="s">
        <v>47</v>
      </c>
      <c r="Z98" s="114" t="s">
        <v>39</v>
      </c>
      <c r="AA98" s="135">
        <f>AC98+AE98</f>
        <v>771.59999999999991</v>
      </c>
      <c r="AB98" s="114">
        <f>AD98+AF98</f>
        <v>80.290000000000006</v>
      </c>
      <c r="AC98" s="108">
        <v>449.7</v>
      </c>
      <c r="AD98" s="108">
        <v>80.290000000000006</v>
      </c>
      <c r="AE98" s="108">
        <v>321.89999999999998</v>
      </c>
      <c r="AF98" s="108">
        <v>0</v>
      </c>
      <c r="AG98" s="108">
        <v>0</v>
      </c>
      <c r="AH98" s="108">
        <v>0</v>
      </c>
      <c r="AI98" s="108">
        <v>0</v>
      </c>
      <c r="AJ98" s="108">
        <v>0</v>
      </c>
    </row>
    <row r="99" spans="1:36" s="9" customFormat="1" ht="274.5" x14ac:dyDescent="0.3">
      <c r="A99" s="6"/>
      <c r="B99" s="112"/>
      <c r="C99" s="112"/>
      <c r="D99" s="112"/>
      <c r="E99" s="149"/>
      <c r="F99" s="100" t="s">
        <v>13</v>
      </c>
      <c r="G99" s="13">
        <f>I99+M99+Q99+U99</f>
        <v>489544.08</v>
      </c>
      <c r="H99" s="13">
        <f>K99+O99+S99+W99</f>
        <v>489544.08</v>
      </c>
      <c r="I99" s="13">
        <v>107781.84</v>
      </c>
      <c r="J99" s="13">
        <v>0</v>
      </c>
      <c r="K99" s="13">
        <v>107781.84</v>
      </c>
      <c r="L99" s="13">
        <v>0</v>
      </c>
      <c r="M99" s="13">
        <v>85567.32</v>
      </c>
      <c r="N99" s="13">
        <v>0</v>
      </c>
      <c r="O99" s="13">
        <v>85567.32</v>
      </c>
      <c r="P99" s="13">
        <v>0</v>
      </c>
      <c r="Q99" s="13">
        <v>145473.54</v>
      </c>
      <c r="R99" s="13">
        <v>0</v>
      </c>
      <c r="S99" s="13">
        <v>145473.54</v>
      </c>
      <c r="T99" s="13">
        <v>0</v>
      </c>
      <c r="U99" s="13">
        <v>150721.38</v>
      </c>
      <c r="V99" s="13">
        <v>0</v>
      </c>
      <c r="W99" s="13">
        <v>150721.38</v>
      </c>
      <c r="X99" s="13">
        <v>0</v>
      </c>
      <c r="Y99" s="115"/>
      <c r="Z99" s="115"/>
      <c r="AA99" s="115"/>
      <c r="AB99" s="115"/>
      <c r="AC99" s="109"/>
      <c r="AD99" s="109"/>
      <c r="AE99" s="109"/>
      <c r="AF99" s="109"/>
      <c r="AG99" s="109"/>
      <c r="AH99" s="109"/>
      <c r="AI99" s="109"/>
      <c r="AJ99" s="109"/>
    </row>
    <row r="100" spans="1:36" s="9" customFormat="1" ht="170.25" customHeight="1" x14ac:dyDescent="0.3">
      <c r="A100" s="6"/>
      <c r="B100" s="112"/>
      <c r="C100" s="112"/>
      <c r="D100" s="112"/>
      <c r="E100" s="149"/>
      <c r="F100" s="100" t="s">
        <v>14</v>
      </c>
      <c r="G100" s="14">
        <v>0</v>
      </c>
      <c r="H100" s="14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15"/>
      <c r="Z100" s="115"/>
      <c r="AA100" s="115"/>
      <c r="AB100" s="115"/>
      <c r="AC100" s="109"/>
      <c r="AD100" s="109"/>
      <c r="AE100" s="109"/>
      <c r="AF100" s="109"/>
      <c r="AG100" s="109"/>
      <c r="AH100" s="109"/>
      <c r="AI100" s="109"/>
      <c r="AJ100" s="109"/>
    </row>
    <row r="101" spans="1:36" s="9" customFormat="1" ht="195.75" customHeight="1" x14ac:dyDescent="0.3">
      <c r="A101" s="6"/>
      <c r="B101" s="112"/>
      <c r="C101" s="112"/>
      <c r="D101" s="112"/>
      <c r="E101" s="149"/>
      <c r="F101" s="100" t="s">
        <v>15</v>
      </c>
      <c r="G101" s="14">
        <v>0</v>
      </c>
      <c r="H101" s="14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15"/>
      <c r="Z101" s="115"/>
      <c r="AA101" s="115"/>
      <c r="AB101" s="115"/>
      <c r="AC101" s="110"/>
      <c r="AD101" s="110"/>
      <c r="AE101" s="110"/>
      <c r="AF101" s="110"/>
      <c r="AG101" s="110"/>
      <c r="AH101" s="110"/>
      <c r="AI101" s="110"/>
      <c r="AJ101" s="110"/>
    </row>
    <row r="102" spans="1:36" s="6" customFormat="1" ht="120" customHeight="1" x14ac:dyDescent="0.3">
      <c r="B102" s="111"/>
      <c r="C102" s="196" t="s">
        <v>53</v>
      </c>
      <c r="D102" s="197"/>
      <c r="E102" s="198"/>
      <c r="F102" s="37" t="s">
        <v>4</v>
      </c>
      <c r="G102" s="13">
        <v>23509362.199999999</v>
      </c>
      <c r="H102" s="13">
        <v>22909336.159999996</v>
      </c>
      <c r="I102" s="13">
        <v>2712761.3400000003</v>
      </c>
      <c r="J102" s="14">
        <v>0</v>
      </c>
      <c r="K102" s="13">
        <v>2712761.3400000003</v>
      </c>
      <c r="L102" s="14">
        <v>0</v>
      </c>
      <c r="M102" s="13">
        <v>13529897.27</v>
      </c>
      <c r="N102" s="14">
        <v>0</v>
      </c>
      <c r="O102" s="13">
        <v>13529897.27</v>
      </c>
      <c r="P102" s="14">
        <v>0</v>
      </c>
      <c r="Q102" s="14">
        <v>1699447.63</v>
      </c>
      <c r="R102" s="14">
        <v>0</v>
      </c>
      <c r="S102" s="14">
        <v>1699447.63</v>
      </c>
      <c r="T102" s="14">
        <v>0</v>
      </c>
      <c r="U102" s="14">
        <v>5567255.96</v>
      </c>
      <c r="V102" s="14">
        <v>0</v>
      </c>
      <c r="W102" s="14">
        <v>4967229.92</v>
      </c>
      <c r="X102" s="14">
        <v>0</v>
      </c>
      <c r="Y102" s="114" t="s">
        <v>43</v>
      </c>
      <c r="Z102" s="114" t="s">
        <v>43</v>
      </c>
      <c r="AA102" s="114" t="s">
        <v>43</v>
      </c>
      <c r="AB102" s="114" t="s">
        <v>43</v>
      </c>
      <c r="AC102" s="108" t="s">
        <v>43</v>
      </c>
      <c r="AD102" s="108" t="s">
        <v>43</v>
      </c>
      <c r="AE102" s="108" t="s">
        <v>43</v>
      </c>
      <c r="AF102" s="108" t="s">
        <v>43</v>
      </c>
      <c r="AG102" s="108" t="s">
        <v>43</v>
      </c>
      <c r="AH102" s="108" t="s">
        <v>43</v>
      </c>
      <c r="AI102" s="108" t="s">
        <v>43</v>
      </c>
      <c r="AJ102" s="108" t="s">
        <v>43</v>
      </c>
    </row>
    <row r="103" spans="1:36" s="6" customFormat="1" ht="240.75" customHeight="1" x14ac:dyDescent="0.3">
      <c r="B103" s="112"/>
      <c r="C103" s="199"/>
      <c r="D103" s="200"/>
      <c r="E103" s="201"/>
      <c r="F103" s="37" t="s">
        <v>13</v>
      </c>
      <c r="G103" s="13">
        <v>9587497.2000000011</v>
      </c>
      <c r="H103" s="13">
        <v>9563073.7200000007</v>
      </c>
      <c r="I103" s="14">
        <v>373251.4</v>
      </c>
      <c r="J103" s="14">
        <v>0</v>
      </c>
      <c r="K103" s="13">
        <v>373251.4</v>
      </c>
      <c r="L103" s="14">
        <v>0</v>
      </c>
      <c r="M103" s="13">
        <v>3712604.5300000003</v>
      </c>
      <c r="N103" s="14">
        <v>0</v>
      </c>
      <c r="O103" s="13">
        <v>3712604.5300000003</v>
      </c>
      <c r="P103" s="14">
        <v>0</v>
      </c>
      <c r="Q103" s="14">
        <v>1699447.63</v>
      </c>
      <c r="R103" s="14">
        <v>0</v>
      </c>
      <c r="S103" s="14">
        <v>1699447.63</v>
      </c>
      <c r="T103" s="14">
        <v>0</v>
      </c>
      <c r="U103" s="14">
        <v>3802193.64</v>
      </c>
      <c r="V103" s="14">
        <v>0</v>
      </c>
      <c r="W103" s="14">
        <v>3777770.16</v>
      </c>
      <c r="X103" s="14">
        <v>0</v>
      </c>
      <c r="Y103" s="115"/>
      <c r="Z103" s="115"/>
      <c r="AA103" s="115"/>
      <c r="AB103" s="115"/>
      <c r="AC103" s="109"/>
      <c r="AD103" s="109"/>
      <c r="AE103" s="109"/>
      <c r="AF103" s="109"/>
      <c r="AG103" s="109"/>
      <c r="AH103" s="109"/>
      <c r="AI103" s="109"/>
      <c r="AJ103" s="109"/>
    </row>
    <row r="104" spans="1:36" s="6" customFormat="1" ht="213" customHeight="1" x14ac:dyDescent="0.3">
      <c r="B104" s="112"/>
      <c r="C104" s="199"/>
      <c r="D104" s="200"/>
      <c r="E104" s="201"/>
      <c r="F104" s="37" t="s">
        <v>14</v>
      </c>
      <c r="G104" s="14">
        <v>12190224.289999999</v>
      </c>
      <c r="H104" s="13">
        <v>11614621.729999999</v>
      </c>
      <c r="I104" s="14">
        <v>1043760.94</v>
      </c>
      <c r="J104" s="14">
        <v>0</v>
      </c>
      <c r="K104" s="13">
        <v>1043760.94</v>
      </c>
      <c r="L104" s="14">
        <v>0</v>
      </c>
      <c r="M104" s="14">
        <v>9381401.0299999993</v>
      </c>
      <c r="N104" s="14">
        <v>0</v>
      </c>
      <c r="O104" s="14">
        <v>9381401.0299999993</v>
      </c>
      <c r="P104" s="14">
        <v>0</v>
      </c>
      <c r="Q104" s="14">
        <v>0</v>
      </c>
      <c r="R104" s="14">
        <v>0</v>
      </c>
      <c r="S104" s="14">
        <v>0</v>
      </c>
      <c r="T104" s="14">
        <v>0</v>
      </c>
      <c r="U104" s="14">
        <v>1765062.32</v>
      </c>
      <c r="V104" s="14">
        <v>0</v>
      </c>
      <c r="W104" s="14">
        <v>1189459.76</v>
      </c>
      <c r="X104" s="14">
        <v>0</v>
      </c>
      <c r="Y104" s="115"/>
      <c r="Z104" s="115"/>
      <c r="AA104" s="115"/>
      <c r="AB104" s="115"/>
      <c r="AC104" s="109"/>
      <c r="AD104" s="109"/>
      <c r="AE104" s="109"/>
      <c r="AF104" s="109"/>
      <c r="AG104" s="109"/>
      <c r="AH104" s="109"/>
      <c r="AI104" s="109"/>
      <c r="AJ104" s="109"/>
    </row>
    <row r="105" spans="1:36" s="6" customFormat="1" ht="313.5" customHeight="1" x14ac:dyDescent="0.3">
      <c r="B105" s="112"/>
      <c r="C105" s="202"/>
      <c r="D105" s="203"/>
      <c r="E105" s="204"/>
      <c r="F105" s="37" t="s">
        <v>15</v>
      </c>
      <c r="G105" s="14">
        <v>1731640.71</v>
      </c>
      <c r="H105" s="14">
        <v>1731640.71</v>
      </c>
      <c r="I105" s="14">
        <v>1295749</v>
      </c>
      <c r="J105" s="14">
        <v>0</v>
      </c>
      <c r="K105" s="14">
        <v>1295749</v>
      </c>
      <c r="L105" s="14">
        <v>0</v>
      </c>
      <c r="M105" s="14">
        <v>435891.71</v>
      </c>
      <c r="N105" s="14">
        <v>0</v>
      </c>
      <c r="O105" s="14">
        <v>435891.71</v>
      </c>
      <c r="P105" s="14">
        <v>0</v>
      </c>
      <c r="Q105" s="14">
        <v>0</v>
      </c>
      <c r="R105" s="14">
        <v>0</v>
      </c>
      <c r="S105" s="14">
        <v>0</v>
      </c>
      <c r="T105" s="14"/>
      <c r="U105" s="14">
        <v>0</v>
      </c>
      <c r="V105" s="14">
        <v>0</v>
      </c>
      <c r="W105" s="14"/>
      <c r="X105" s="14">
        <v>0</v>
      </c>
      <c r="Y105" s="115"/>
      <c r="Z105" s="115"/>
      <c r="AA105" s="115"/>
      <c r="AB105" s="115"/>
      <c r="AC105" s="110"/>
      <c r="AD105" s="110"/>
      <c r="AE105" s="110"/>
      <c r="AF105" s="110"/>
      <c r="AG105" s="110"/>
      <c r="AH105" s="110"/>
      <c r="AI105" s="110"/>
      <c r="AJ105" s="110"/>
    </row>
    <row r="106" spans="1:36" ht="146.25" customHeight="1" x14ac:dyDescent="0.3">
      <c r="B106" s="111"/>
      <c r="C106" s="111" t="s">
        <v>29</v>
      </c>
      <c r="D106" s="111" t="s">
        <v>5</v>
      </c>
      <c r="E106" s="111" t="s">
        <v>151</v>
      </c>
      <c r="F106" s="49" t="s">
        <v>4</v>
      </c>
      <c r="G106" s="13">
        <f>I106+M106+Q106+U106</f>
        <v>23509362.199999999</v>
      </c>
      <c r="H106" s="13">
        <f>K106+O106+S106+W106</f>
        <v>22909336.159999996</v>
      </c>
      <c r="I106" s="13">
        <v>2712761.3400000003</v>
      </c>
      <c r="J106" s="14">
        <v>0</v>
      </c>
      <c r="K106" s="13">
        <v>2712761.3400000003</v>
      </c>
      <c r="L106" s="14">
        <v>0</v>
      </c>
      <c r="M106" s="13">
        <v>13529897.27</v>
      </c>
      <c r="N106" s="14">
        <v>0</v>
      </c>
      <c r="O106" s="13">
        <v>13529897.27</v>
      </c>
      <c r="P106" s="14">
        <v>0</v>
      </c>
      <c r="Q106" s="13">
        <f>Q130+Q146+Q150+Q154+Q158</f>
        <v>1699447.63</v>
      </c>
      <c r="R106" s="14">
        <v>0</v>
      </c>
      <c r="S106" s="13">
        <f>S130+S146+S150+S154+S158</f>
        <v>1699447.63</v>
      </c>
      <c r="T106" s="14">
        <v>0</v>
      </c>
      <c r="U106" s="13">
        <f>U130+U146+U150+U154+U162+U166+U170+U174+U178+U182</f>
        <v>5567255.96</v>
      </c>
      <c r="V106" s="14">
        <v>0</v>
      </c>
      <c r="W106" s="13">
        <f>W130+W146+W150+W154+W162+W166+W170+W174+W178+W182</f>
        <v>4967229.92</v>
      </c>
      <c r="X106" s="14">
        <v>0</v>
      </c>
      <c r="Y106" s="114" t="s">
        <v>43</v>
      </c>
      <c r="Z106" s="114" t="s">
        <v>43</v>
      </c>
      <c r="AA106" s="114" t="s">
        <v>43</v>
      </c>
      <c r="AB106" s="114" t="s">
        <v>43</v>
      </c>
      <c r="AC106" s="108" t="s">
        <v>43</v>
      </c>
      <c r="AD106" s="108" t="s">
        <v>43</v>
      </c>
      <c r="AE106" s="108" t="s">
        <v>43</v>
      </c>
      <c r="AF106" s="108" t="s">
        <v>43</v>
      </c>
      <c r="AG106" s="108" t="s">
        <v>43</v>
      </c>
      <c r="AH106" s="108" t="s">
        <v>43</v>
      </c>
      <c r="AI106" s="108" t="s">
        <v>43</v>
      </c>
      <c r="AJ106" s="108" t="s">
        <v>43</v>
      </c>
    </row>
    <row r="107" spans="1:36" ht="274.5" x14ac:dyDescent="0.3">
      <c r="B107" s="112"/>
      <c r="C107" s="112"/>
      <c r="D107" s="112"/>
      <c r="E107" s="112"/>
      <c r="F107" s="49" t="s">
        <v>13</v>
      </c>
      <c r="G107" s="13">
        <f>I107+M107+Q107+U107</f>
        <v>9587497.2000000011</v>
      </c>
      <c r="H107" s="13">
        <f>K107+O107+S107+W107</f>
        <v>9563073.7200000007</v>
      </c>
      <c r="I107" s="14">
        <v>373251.4</v>
      </c>
      <c r="J107" s="14">
        <v>0</v>
      </c>
      <c r="K107" s="13">
        <v>373251.4</v>
      </c>
      <c r="L107" s="14">
        <v>0</v>
      </c>
      <c r="M107" s="13">
        <v>3712604.5300000003</v>
      </c>
      <c r="N107" s="14">
        <v>0</v>
      </c>
      <c r="O107" s="13">
        <v>3712604.5300000003</v>
      </c>
      <c r="P107" s="14">
        <v>0</v>
      </c>
      <c r="Q107" s="13">
        <f>Q131+Q147+Q151+Q155+Q159</f>
        <v>1699447.63</v>
      </c>
      <c r="R107" s="14">
        <v>0</v>
      </c>
      <c r="S107" s="13">
        <f>S131+S147+S151+S155+S159</f>
        <v>1699447.63</v>
      </c>
      <c r="T107" s="14">
        <v>0</v>
      </c>
      <c r="U107" s="13">
        <f>U131+U147+U151+U155+U163+U171+U175+U179+U183+U167</f>
        <v>3802193.64</v>
      </c>
      <c r="V107" s="14">
        <v>0</v>
      </c>
      <c r="W107" s="13">
        <f>W131+W147+W151+W155+W163+W167+W171+W175+W179+W183</f>
        <v>3777770.16</v>
      </c>
      <c r="X107" s="14">
        <v>0</v>
      </c>
      <c r="Y107" s="115"/>
      <c r="Z107" s="115"/>
      <c r="AA107" s="115"/>
      <c r="AB107" s="115"/>
      <c r="AC107" s="109"/>
      <c r="AD107" s="109"/>
      <c r="AE107" s="109"/>
      <c r="AF107" s="109"/>
      <c r="AG107" s="109"/>
      <c r="AH107" s="109"/>
      <c r="AI107" s="109"/>
      <c r="AJ107" s="109"/>
    </row>
    <row r="108" spans="1:36" ht="183" x14ac:dyDescent="0.3">
      <c r="B108" s="112"/>
      <c r="C108" s="112"/>
      <c r="D108" s="112"/>
      <c r="E108" s="112"/>
      <c r="F108" s="49" t="s">
        <v>14</v>
      </c>
      <c r="G108" s="13">
        <f>I108+M108+U108</f>
        <v>12190224.289999999</v>
      </c>
      <c r="H108" s="13">
        <f>K108+O108+W108</f>
        <v>11614621.729999999</v>
      </c>
      <c r="I108" s="14">
        <v>1043760.94</v>
      </c>
      <c r="J108" s="14">
        <v>0</v>
      </c>
      <c r="K108" s="13">
        <v>1043760.94</v>
      </c>
      <c r="L108" s="14">
        <v>0</v>
      </c>
      <c r="M108" s="14">
        <v>9381401.0299999993</v>
      </c>
      <c r="N108" s="14">
        <v>0</v>
      </c>
      <c r="O108" s="14">
        <v>9381401.0299999993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  <c r="U108" s="13">
        <f>U172+U176</f>
        <v>1765062.32</v>
      </c>
      <c r="V108" s="14">
        <v>0</v>
      </c>
      <c r="W108" s="13">
        <f>W172+W176</f>
        <v>1189459.76</v>
      </c>
      <c r="X108" s="14">
        <v>0</v>
      </c>
      <c r="Y108" s="115"/>
      <c r="Z108" s="115"/>
      <c r="AA108" s="115"/>
      <c r="AB108" s="115"/>
      <c r="AC108" s="109"/>
      <c r="AD108" s="109"/>
      <c r="AE108" s="109"/>
      <c r="AF108" s="109"/>
      <c r="AG108" s="109"/>
      <c r="AH108" s="109"/>
      <c r="AI108" s="109"/>
      <c r="AJ108" s="109"/>
    </row>
    <row r="109" spans="1:36" ht="359.25" customHeight="1" x14ac:dyDescent="0.3">
      <c r="B109" s="112"/>
      <c r="C109" s="112"/>
      <c r="D109" s="112"/>
      <c r="E109" s="112"/>
      <c r="F109" s="49" t="s">
        <v>15</v>
      </c>
      <c r="G109" s="14">
        <f>I109+M109</f>
        <v>1731640.71</v>
      </c>
      <c r="H109" s="14">
        <f>K109+O109</f>
        <v>1731640.71</v>
      </c>
      <c r="I109" s="14">
        <v>1295749</v>
      </c>
      <c r="J109" s="14">
        <v>0</v>
      </c>
      <c r="K109" s="14">
        <v>1295749</v>
      </c>
      <c r="L109" s="14">
        <v>0</v>
      </c>
      <c r="M109" s="14">
        <v>435891.71</v>
      </c>
      <c r="N109" s="14">
        <v>0</v>
      </c>
      <c r="O109" s="14">
        <v>435891.71</v>
      </c>
      <c r="P109" s="14">
        <v>0</v>
      </c>
      <c r="Q109" s="14">
        <v>0</v>
      </c>
      <c r="R109" s="14">
        <v>0</v>
      </c>
      <c r="S109" s="14">
        <v>0</v>
      </c>
      <c r="T109" s="14"/>
      <c r="U109" s="14">
        <v>0</v>
      </c>
      <c r="V109" s="14">
        <v>0</v>
      </c>
      <c r="W109" s="14"/>
      <c r="X109" s="14">
        <v>0</v>
      </c>
      <c r="Y109" s="115"/>
      <c r="Z109" s="115"/>
      <c r="AA109" s="115"/>
      <c r="AB109" s="115"/>
      <c r="AC109" s="110"/>
      <c r="AD109" s="110"/>
      <c r="AE109" s="110"/>
      <c r="AF109" s="110"/>
      <c r="AG109" s="110"/>
      <c r="AH109" s="110"/>
      <c r="AI109" s="110"/>
      <c r="AJ109" s="110"/>
    </row>
    <row r="110" spans="1:36" ht="120" customHeight="1" x14ac:dyDescent="0.3">
      <c r="B110" s="111"/>
      <c r="C110" s="111" t="s">
        <v>61</v>
      </c>
      <c r="D110" s="111">
        <v>502</v>
      </c>
      <c r="E110" s="148" t="s">
        <v>152</v>
      </c>
      <c r="F110" s="49" t="s">
        <v>4</v>
      </c>
      <c r="G110" s="14">
        <v>1087250.98</v>
      </c>
      <c r="H110" s="14">
        <v>1087250.98</v>
      </c>
      <c r="I110" s="14">
        <v>1087250.98</v>
      </c>
      <c r="J110" s="14">
        <v>0</v>
      </c>
      <c r="K110" s="14">
        <v>1087250.98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14">
        <v>0</v>
      </c>
      <c r="X110" s="14">
        <v>0</v>
      </c>
      <c r="Y110" s="138" t="s">
        <v>93</v>
      </c>
      <c r="Z110" s="114" t="s">
        <v>91</v>
      </c>
      <c r="AA110" s="135">
        <f>AC110+AE110+AG110+AI110</f>
        <v>9.98</v>
      </c>
      <c r="AB110" s="135">
        <f>AD110+AF110+AH110+AJ110</f>
        <v>11.216999999999999</v>
      </c>
      <c r="AC110" s="108">
        <v>0.7</v>
      </c>
      <c r="AD110" s="108">
        <v>0.8</v>
      </c>
      <c r="AE110" s="108">
        <v>6</v>
      </c>
      <c r="AF110" s="108">
        <v>7.4340000000000002</v>
      </c>
      <c r="AG110" s="108">
        <v>0.28000000000000003</v>
      </c>
      <c r="AH110" s="108">
        <v>0.28299999999999997</v>
      </c>
      <c r="AI110" s="108">
        <v>3</v>
      </c>
      <c r="AJ110" s="108">
        <v>2.7</v>
      </c>
    </row>
    <row r="111" spans="1:36" ht="246.75" customHeight="1" x14ac:dyDescent="0.3">
      <c r="B111" s="112"/>
      <c r="C111" s="112"/>
      <c r="D111" s="112"/>
      <c r="E111" s="149"/>
      <c r="F111" s="49" t="s">
        <v>13</v>
      </c>
      <c r="G111" s="14">
        <v>43490.04</v>
      </c>
      <c r="H111" s="14">
        <v>43490.04</v>
      </c>
      <c r="I111" s="14">
        <v>43490.04</v>
      </c>
      <c r="J111" s="14">
        <v>0</v>
      </c>
      <c r="K111" s="14">
        <v>43490.04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  <c r="V111" s="14">
        <v>0</v>
      </c>
      <c r="W111" s="14">
        <v>0</v>
      </c>
      <c r="X111" s="14">
        <v>0</v>
      </c>
      <c r="Y111" s="219"/>
      <c r="Z111" s="170"/>
      <c r="AA111" s="136"/>
      <c r="AB111" s="136"/>
      <c r="AC111" s="109"/>
      <c r="AD111" s="109"/>
      <c r="AE111" s="109"/>
      <c r="AF111" s="109"/>
      <c r="AG111" s="109"/>
      <c r="AH111" s="109"/>
      <c r="AI111" s="109"/>
      <c r="AJ111" s="109"/>
    </row>
    <row r="112" spans="1:36" ht="170.25" customHeight="1" x14ac:dyDescent="0.3">
      <c r="B112" s="112"/>
      <c r="C112" s="112"/>
      <c r="D112" s="112"/>
      <c r="E112" s="149"/>
      <c r="F112" s="49" t="s">
        <v>14</v>
      </c>
      <c r="G112" s="14">
        <v>1043760.94</v>
      </c>
      <c r="H112" s="14">
        <v>1043760.94</v>
      </c>
      <c r="I112" s="14">
        <v>1043760.94</v>
      </c>
      <c r="J112" s="14">
        <v>0</v>
      </c>
      <c r="K112" s="14">
        <v>1043760.94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  <c r="Q112" s="14">
        <v>0</v>
      </c>
      <c r="R112" s="14">
        <v>0</v>
      </c>
      <c r="S112" s="14">
        <v>0</v>
      </c>
      <c r="T112" s="14">
        <v>0</v>
      </c>
      <c r="U112" s="14">
        <v>0</v>
      </c>
      <c r="V112" s="14">
        <v>0</v>
      </c>
      <c r="W112" s="14">
        <v>0</v>
      </c>
      <c r="X112" s="14">
        <v>0</v>
      </c>
      <c r="Y112" s="219"/>
      <c r="Z112" s="170"/>
      <c r="AA112" s="136"/>
      <c r="AB112" s="136"/>
      <c r="AC112" s="109"/>
      <c r="AD112" s="109"/>
      <c r="AE112" s="109"/>
      <c r="AF112" s="109"/>
      <c r="AG112" s="109"/>
      <c r="AH112" s="109"/>
      <c r="AI112" s="109"/>
      <c r="AJ112" s="109"/>
    </row>
    <row r="113" spans="2:36" ht="293.25" customHeight="1" x14ac:dyDescent="0.3">
      <c r="B113" s="112"/>
      <c r="C113" s="112"/>
      <c r="D113" s="112"/>
      <c r="E113" s="149"/>
      <c r="F113" s="49" t="s">
        <v>15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4">
        <v>0</v>
      </c>
      <c r="R113" s="14">
        <v>0</v>
      </c>
      <c r="S113" s="14">
        <v>0</v>
      </c>
      <c r="T113" s="14">
        <v>0</v>
      </c>
      <c r="U113" s="14">
        <v>0</v>
      </c>
      <c r="V113" s="14">
        <v>0</v>
      </c>
      <c r="W113" s="14">
        <v>0</v>
      </c>
      <c r="X113" s="14">
        <v>0</v>
      </c>
      <c r="Y113" s="219"/>
      <c r="Z113" s="170"/>
      <c r="AA113" s="136"/>
      <c r="AB113" s="136"/>
      <c r="AC113" s="109"/>
      <c r="AD113" s="109"/>
      <c r="AE113" s="109"/>
      <c r="AF113" s="109"/>
      <c r="AG113" s="109"/>
      <c r="AH113" s="109"/>
      <c r="AI113" s="109"/>
      <c r="AJ113" s="109"/>
    </row>
    <row r="114" spans="2:36" ht="176.25" customHeight="1" x14ac:dyDescent="0.3">
      <c r="B114" s="111"/>
      <c r="C114" s="111" t="s">
        <v>62</v>
      </c>
      <c r="D114" s="111">
        <v>502</v>
      </c>
      <c r="E114" s="148" t="s">
        <v>153</v>
      </c>
      <c r="F114" s="49" t="s">
        <v>4</v>
      </c>
      <c r="G114" s="14">
        <v>1295749</v>
      </c>
      <c r="H114" s="14">
        <v>1295749</v>
      </c>
      <c r="I114" s="14">
        <v>1295749</v>
      </c>
      <c r="J114" s="14">
        <v>0</v>
      </c>
      <c r="K114" s="14">
        <v>1295749</v>
      </c>
      <c r="L114" s="14">
        <v>0</v>
      </c>
      <c r="M114" s="14">
        <v>0</v>
      </c>
      <c r="N114" s="14">
        <v>0</v>
      </c>
      <c r="O114" s="14">
        <v>0</v>
      </c>
      <c r="P114" s="14">
        <v>0</v>
      </c>
      <c r="Q114" s="14">
        <v>0</v>
      </c>
      <c r="R114" s="14">
        <v>0</v>
      </c>
      <c r="S114" s="14">
        <v>0</v>
      </c>
      <c r="T114" s="14">
        <v>0</v>
      </c>
      <c r="U114" s="14">
        <v>0</v>
      </c>
      <c r="V114" s="14">
        <v>0</v>
      </c>
      <c r="W114" s="14">
        <v>0</v>
      </c>
      <c r="X114" s="14">
        <v>0</v>
      </c>
      <c r="Y114" s="219"/>
      <c r="Z114" s="170"/>
      <c r="AA114" s="136"/>
      <c r="AB114" s="136"/>
      <c r="AC114" s="109"/>
      <c r="AD114" s="109"/>
      <c r="AE114" s="109"/>
      <c r="AF114" s="109"/>
      <c r="AG114" s="109"/>
      <c r="AH114" s="109"/>
      <c r="AI114" s="109"/>
      <c r="AJ114" s="109"/>
    </row>
    <row r="115" spans="2:36" ht="294" customHeight="1" x14ac:dyDescent="0.3">
      <c r="B115" s="112"/>
      <c r="C115" s="112"/>
      <c r="D115" s="112"/>
      <c r="E115" s="149"/>
      <c r="F115" s="49" t="s">
        <v>13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4">
        <v>0</v>
      </c>
      <c r="P115" s="14">
        <v>0</v>
      </c>
      <c r="Q115" s="14">
        <v>0</v>
      </c>
      <c r="R115" s="14">
        <v>0</v>
      </c>
      <c r="S115" s="14">
        <v>0</v>
      </c>
      <c r="T115" s="14">
        <v>0</v>
      </c>
      <c r="U115" s="14">
        <v>0</v>
      </c>
      <c r="V115" s="14">
        <v>0</v>
      </c>
      <c r="W115" s="14">
        <v>0</v>
      </c>
      <c r="X115" s="14">
        <v>0</v>
      </c>
      <c r="Y115" s="219"/>
      <c r="Z115" s="170"/>
      <c r="AA115" s="136"/>
      <c r="AB115" s="136"/>
      <c r="AC115" s="109"/>
      <c r="AD115" s="109"/>
      <c r="AE115" s="109"/>
      <c r="AF115" s="109"/>
      <c r="AG115" s="109"/>
      <c r="AH115" s="109"/>
      <c r="AI115" s="109"/>
      <c r="AJ115" s="109"/>
    </row>
    <row r="116" spans="2:36" ht="177" customHeight="1" x14ac:dyDescent="0.3">
      <c r="B116" s="112"/>
      <c r="C116" s="112"/>
      <c r="D116" s="112"/>
      <c r="E116" s="149"/>
      <c r="F116" s="49" t="s">
        <v>14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>
        <v>0</v>
      </c>
      <c r="M116" s="14">
        <v>0</v>
      </c>
      <c r="N116" s="14">
        <v>0</v>
      </c>
      <c r="O116" s="14">
        <v>0</v>
      </c>
      <c r="P116" s="14">
        <v>0</v>
      </c>
      <c r="Q116" s="14">
        <v>0</v>
      </c>
      <c r="R116" s="14">
        <v>0</v>
      </c>
      <c r="S116" s="14">
        <v>0</v>
      </c>
      <c r="T116" s="14">
        <v>0</v>
      </c>
      <c r="U116" s="14">
        <v>0</v>
      </c>
      <c r="V116" s="14">
        <v>0</v>
      </c>
      <c r="W116" s="14">
        <v>0</v>
      </c>
      <c r="X116" s="14">
        <v>0</v>
      </c>
      <c r="Y116" s="219"/>
      <c r="Z116" s="170"/>
      <c r="AA116" s="136"/>
      <c r="AB116" s="136"/>
      <c r="AC116" s="109"/>
      <c r="AD116" s="109"/>
      <c r="AE116" s="109"/>
      <c r="AF116" s="109"/>
      <c r="AG116" s="109"/>
      <c r="AH116" s="109"/>
      <c r="AI116" s="109"/>
      <c r="AJ116" s="109"/>
    </row>
    <row r="117" spans="2:36" ht="405" customHeight="1" x14ac:dyDescent="0.3">
      <c r="B117" s="112"/>
      <c r="C117" s="112"/>
      <c r="D117" s="112"/>
      <c r="E117" s="149"/>
      <c r="F117" s="49" t="s">
        <v>15</v>
      </c>
      <c r="G117" s="14">
        <v>1295749</v>
      </c>
      <c r="H117" s="14">
        <v>1295749</v>
      </c>
      <c r="I117" s="14">
        <v>1295749</v>
      </c>
      <c r="J117" s="14">
        <v>0</v>
      </c>
      <c r="K117" s="14">
        <v>1295749</v>
      </c>
      <c r="L117" s="14">
        <v>0</v>
      </c>
      <c r="M117" s="14">
        <v>0</v>
      </c>
      <c r="N117" s="14">
        <v>0</v>
      </c>
      <c r="O117" s="14">
        <v>0</v>
      </c>
      <c r="P117" s="14">
        <v>0</v>
      </c>
      <c r="Q117" s="14">
        <v>0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  <c r="W117" s="14">
        <v>0</v>
      </c>
      <c r="X117" s="14">
        <v>0</v>
      </c>
      <c r="Y117" s="219"/>
      <c r="Z117" s="170"/>
      <c r="AA117" s="136"/>
      <c r="AB117" s="136"/>
      <c r="AC117" s="109"/>
      <c r="AD117" s="109"/>
      <c r="AE117" s="109"/>
      <c r="AF117" s="109"/>
      <c r="AG117" s="109"/>
      <c r="AH117" s="109"/>
      <c r="AI117" s="109"/>
      <c r="AJ117" s="109"/>
    </row>
    <row r="118" spans="2:36" ht="112.5" customHeight="1" x14ac:dyDescent="0.3">
      <c r="B118" s="39"/>
      <c r="C118" s="208" t="s">
        <v>123</v>
      </c>
      <c r="D118" s="114">
        <v>502</v>
      </c>
      <c r="E118" s="117" t="s">
        <v>154</v>
      </c>
      <c r="F118" s="49" t="s">
        <v>4</v>
      </c>
      <c r="G118" s="14">
        <v>9772292.7400000002</v>
      </c>
      <c r="H118" s="14">
        <v>9772292.7400000002</v>
      </c>
      <c r="I118" s="14">
        <v>0</v>
      </c>
      <c r="J118" s="14">
        <v>0</v>
      </c>
      <c r="K118" s="14">
        <v>0</v>
      </c>
      <c r="L118" s="14">
        <v>0</v>
      </c>
      <c r="M118" s="14">
        <v>9772292.7400000002</v>
      </c>
      <c r="N118" s="14">
        <v>0</v>
      </c>
      <c r="O118" s="14">
        <v>9772292.7400000002</v>
      </c>
      <c r="P118" s="14">
        <v>0</v>
      </c>
      <c r="Q118" s="14">
        <v>0</v>
      </c>
      <c r="R118" s="14">
        <v>0</v>
      </c>
      <c r="S118" s="14">
        <v>0</v>
      </c>
      <c r="T118" s="14">
        <v>0</v>
      </c>
      <c r="U118" s="14">
        <v>0</v>
      </c>
      <c r="V118" s="14">
        <v>0</v>
      </c>
      <c r="W118" s="14">
        <v>0</v>
      </c>
      <c r="X118" s="14">
        <v>0</v>
      </c>
      <c r="Y118" s="219"/>
      <c r="Z118" s="170"/>
      <c r="AA118" s="136"/>
      <c r="AB118" s="136"/>
      <c r="AC118" s="109"/>
      <c r="AD118" s="109"/>
      <c r="AE118" s="109"/>
      <c r="AF118" s="109"/>
      <c r="AG118" s="109"/>
      <c r="AH118" s="109"/>
      <c r="AI118" s="109"/>
      <c r="AJ118" s="109"/>
    </row>
    <row r="119" spans="2:36" ht="243.75" customHeight="1" x14ac:dyDescent="0.3">
      <c r="B119" s="39"/>
      <c r="C119" s="208"/>
      <c r="D119" s="115"/>
      <c r="E119" s="118"/>
      <c r="F119" s="49" t="s">
        <v>13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  <c r="Q119" s="14">
        <v>0</v>
      </c>
      <c r="R119" s="14">
        <v>0</v>
      </c>
      <c r="S119" s="14">
        <v>0</v>
      </c>
      <c r="T119" s="14">
        <v>0</v>
      </c>
      <c r="U119" s="14">
        <v>0</v>
      </c>
      <c r="V119" s="14">
        <v>0</v>
      </c>
      <c r="W119" s="14">
        <v>0</v>
      </c>
      <c r="X119" s="14">
        <v>0</v>
      </c>
      <c r="Y119" s="219"/>
      <c r="Z119" s="170"/>
      <c r="AA119" s="136"/>
      <c r="AB119" s="136"/>
      <c r="AC119" s="109"/>
      <c r="AD119" s="109"/>
      <c r="AE119" s="109"/>
      <c r="AF119" s="109"/>
      <c r="AG119" s="109"/>
      <c r="AH119" s="109"/>
      <c r="AI119" s="109"/>
      <c r="AJ119" s="109"/>
    </row>
    <row r="120" spans="2:36" ht="206.25" customHeight="1" x14ac:dyDescent="0.3">
      <c r="B120" s="39"/>
      <c r="C120" s="208"/>
      <c r="D120" s="115"/>
      <c r="E120" s="118"/>
      <c r="F120" s="49" t="s">
        <v>14</v>
      </c>
      <c r="G120" s="14">
        <v>9381401.0299999993</v>
      </c>
      <c r="H120" s="14">
        <v>9381401.0299999993</v>
      </c>
      <c r="I120" s="14">
        <v>0</v>
      </c>
      <c r="J120" s="14">
        <v>0</v>
      </c>
      <c r="K120" s="14">
        <v>0</v>
      </c>
      <c r="L120" s="14">
        <v>0</v>
      </c>
      <c r="M120" s="14">
        <v>9381401.0299999993</v>
      </c>
      <c r="N120" s="14">
        <v>0</v>
      </c>
      <c r="O120" s="14">
        <v>9381401.0299999993</v>
      </c>
      <c r="P120" s="14">
        <v>0</v>
      </c>
      <c r="Q120" s="14">
        <v>0</v>
      </c>
      <c r="R120" s="14">
        <v>0</v>
      </c>
      <c r="S120" s="14">
        <v>0</v>
      </c>
      <c r="T120" s="14">
        <v>0</v>
      </c>
      <c r="U120" s="14">
        <v>0</v>
      </c>
      <c r="V120" s="14">
        <v>0</v>
      </c>
      <c r="W120" s="14">
        <v>0</v>
      </c>
      <c r="X120" s="14">
        <v>0</v>
      </c>
      <c r="Y120" s="219"/>
      <c r="Z120" s="170"/>
      <c r="AA120" s="136"/>
      <c r="AB120" s="136"/>
      <c r="AC120" s="109"/>
      <c r="AD120" s="109"/>
      <c r="AE120" s="109"/>
      <c r="AF120" s="109"/>
      <c r="AG120" s="109"/>
      <c r="AH120" s="109"/>
      <c r="AI120" s="109"/>
      <c r="AJ120" s="109"/>
    </row>
    <row r="121" spans="2:36" ht="300" customHeight="1" x14ac:dyDescent="0.3">
      <c r="B121" s="39"/>
      <c r="C121" s="208"/>
      <c r="D121" s="116"/>
      <c r="E121" s="119"/>
      <c r="F121" s="49" t="s">
        <v>15</v>
      </c>
      <c r="G121" s="14">
        <v>390891.71</v>
      </c>
      <c r="H121" s="14">
        <v>390891.71</v>
      </c>
      <c r="I121" s="14">
        <v>0</v>
      </c>
      <c r="J121" s="14">
        <v>0</v>
      </c>
      <c r="K121" s="14">
        <v>0</v>
      </c>
      <c r="L121" s="14">
        <v>0</v>
      </c>
      <c r="M121" s="14">
        <v>390891.71</v>
      </c>
      <c r="N121" s="14">
        <v>0</v>
      </c>
      <c r="O121" s="14">
        <v>390891.71</v>
      </c>
      <c r="P121" s="14">
        <v>0</v>
      </c>
      <c r="Q121" s="14">
        <v>0</v>
      </c>
      <c r="R121" s="14">
        <v>0</v>
      </c>
      <c r="S121" s="14">
        <v>0</v>
      </c>
      <c r="T121" s="14">
        <v>0</v>
      </c>
      <c r="U121" s="14">
        <v>0</v>
      </c>
      <c r="V121" s="14">
        <v>0</v>
      </c>
      <c r="W121" s="14">
        <v>0</v>
      </c>
      <c r="X121" s="14">
        <v>0</v>
      </c>
      <c r="Y121" s="219"/>
      <c r="Z121" s="170"/>
      <c r="AA121" s="136"/>
      <c r="AB121" s="136"/>
      <c r="AC121" s="109"/>
      <c r="AD121" s="109"/>
      <c r="AE121" s="109"/>
      <c r="AF121" s="109"/>
      <c r="AG121" s="109"/>
      <c r="AH121" s="109"/>
      <c r="AI121" s="109"/>
      <c r="AJ121" s="109"/>
    </row>
    <row r="122" spans="2:36" ht="120" customHeight="1" x14ac:dyDescent="0.3">
      <c r="B122" s="39"/>
      <c r="C122" s="111" t="s">
        <v>124</v>
      </c>
      <c r="D122" s="114">
        <v>502</v>
      </c>
      <c r="E122" s="117" t="s">
        <v>153</v>
      </c>
      <c r="F122" s="49" t="s">
        <v>4</v>
      </c>
      <c r="G122" s="14">
        <v>45000</v>
      </c>
      <c r="H122" s="14">
        <v>45000</v>
      </c>
      <c r="I122" s="14">
        <v>0</v>
      </c>
      <c r="J122" s="14">
        <v>0</v>
      </c>
      <c r="K122" s="14">
        <v>0</v>
      </c>
      <c r="L122" s="14">
        <v>0</v>
      </c>
      <c r="M122" s="14">
        <v>45000</v>
      </c>
      <c r="N122" s="14">
        <v>0</v>
      </c>
      <c r="O122" s="14">
        <v>45000</v>
      </c>
      <c r="P122" s="14">
        <v>0</v>
      </c>
      <c r="Q122" s="14">
        <v>0</v>
      </c>
      <c r="R122" s="14">
        <v>0</v>
      </c>
      <c r="S122" s="14">
        <v>0</v>
      </c>
      <c r="T122" s="14">
        <v>0</v>
      </c>
      <c r="U122" s="14">
        <v>0</v>
      </c>
      <c r="V122" s="14">
        <v>0</v>
      </c>
      <c r="W122" s="14">
        <v>0</v>
      </c>
      <c r="X122" s="14">
        <v>0</v>
      </c>
      <c r="Y122" s="219"/>
      <c r="Z122" s="170"/>
      <c r="AA122" s="136"/>
      <c r="AB122" s="136"/>
      <c r="AC122" s="109"/>
      <c r="AD122" s="109"/>
      <c r="AE122" s="109"/>
      <c r="AF122" s="109"/>
      <c r="AG122" s="109"/>
      <c r="AH122" s="109"/>
      <c r="AI122" s="109"/>
      <c r="AJ122" s="109"/>
    </row>
    <row r="123" spans="2:36" ht="273.75" customHeight="1" x14ac:dyDescent="0.3">
      <c r="B123" s="39"/>
      <c r="C123" s="112"/>
      <c r="D123" s="115"/>
      <c r="E123" s="118"/>
      <c r="F123" s="49" t="s">
        <v>13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  <c r="Q123" s="14">
        <v>0</v>
      </c>
      <c r="R123" s="14">
        <v>0</v>
      </c>
      <c r="S123" s="14">
        <v>0</v>
      </c>
      <c r="T123" s="14">
        <v>0</v>
      </c>
      <c r="U123" s="14">
        <v>0</v>
      </c>
      <c r="V123" s="14">
        <v>0</v>
      </c>
      <c r="W123" s="14">
        <v>0</v>
      </c>
      <c r="X123" s="14">
        <v>0</v>
      </c>
      <c r="Y123" s="219"/>
      <c r="Z123" s="170"/>
      <c r="AA123" s="136"/>
      <c r="AB123" s="136"/>
      <c r="AC123" s="109"/>
      <c r="AD123" s="109"/>
      <c r="AE123" s="109"/>
      <c r="AF123" s="109"/>
      <c r="AG123" s="109"/>
      <c r="AH123" s="109"/>
      <c r="AI123" s="109"/>
      <c r="AJ123" s="109"/>
    </row>
    <row r="124" spans="2:36" ht="198.75" customHeight="1" x14ac:dyDescent="0.3">
      <c r="B124" s="39"/>
      <c r="C124" s="112"/>
      <c r="D124" s="115"/>
      <c r="E124" s="118"/>
      <c r="F124" s="49" t="s">
        <v>14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  <c r="P124" s="14">
        <v>0</v>
      </c>
      <c r="Q124" s="14">
        <v>0</v>
      </c>
      <c r="R124" s="14">
        <v>0</v>
      </c>
      <c r="S124" s="14">
        <v>0</v>
      </c>
      <c r="T124" s="14">
        <v>0</v>
      </c>
      <c r="U124" s="14">
        <v>0</v>
      </c>
      <c r="V124" s="14">
        <v>0</v>
      </c>
      <c r="W124" s="14">
        <v>0</v>
      </c>
      <c r="X124" s="14">
        <v>0</v>
      </c>
      <c r="Y124" s="219"/>
      <c r="Z124" s="170"/>
      <c r="AA124" s="136"/>
      <c r="AB124" s="136"/>
      <c r="AC124" s="109"/>
      <c r="AD124" s="109"/>
      <c r="AE124" s="109"/>
      <c r="AF124" s="109"/>
      <c r="AG124" s="109"/>
      <c r="AH124" s="109"/>
      <c r="AI124" s="109"/>
      <c r="AJ124" s="109"/>
    </row>
    <row r="125" spans="2:36" ht="318.75" customHeight="1" x14ac:dyDescent="0.3">
      <c r="B125" s="39"/>
      <c r="C125" s="113"/>
      <c r="D125" s="116"/>
      <c r="E125" s="119"/>
      <c r="F125" s="49" t="s">
        <v>15</v>
      </c>
      <c r="G125" s="14">
        <v>45000</v>
      </c>
      <c r="H125" s="14">
        <v>45000</v>
      </c>
      <c r="I125" s="14">
        <v>0</v>
      </c>
      <c r="J125" s="14">
        <v>0</v>
      </c>
      <c r="K125" s="14">
        <v>0</v>
      </c>
      <c r="L125" s="14">
        <v>0</v>
      </c>
      <c r="M125" s="14">
        <v>45000</v>
      </c>
      <c r="N125" s="14">
        <v>0</v>
      </c>
      <c r="O125" s="14">
        <v>45000</v>
      </c>
      <c r="P125" s="14">
        <v>0</v>
      </c>
      <c r="Q125" s="14">
        <v>0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  <c r="W125" s="14">
        <v>0</v>
      </c>
      <c r="X125" s="14">
        <v>0</v>
      </c>
      <c r="Y125" s="219"/>
      <c r="Z125" s="170"/>
      <c r="AA125" s="136"/>
      <c r="AB125" s="136"/>
      <c r="AC125" s="109"/>
      <c r="AD125" s="109"/>
      <c r="AE125" s="109"/>
      <c r="AF125" s="109"/>
      <c r="AG125" s="109"/>
      <c r="AH125" s="109"/>
      <c r="AI125" s="109"/>
      <c r="AJ125" s="109"/>
    </row>
    <row r="126" spans="2:36" ht="107.25" customHeight="1" x14ac:dyDescent="0.3">
      <c r="B126" s="39"/>
      <c r="C126" s="111" t="s">
        <v>63</v>
      </c>
      <c r="D126" s="111">
        <v>502</v>
      </c>
      <c r="E126" s="148" t="s">
        <v>155</v>
      </c>
      <c r="F126" s="49" t="s">
        <v>4</v>
      </c>
      <c r="G126" s="14">
        <v>34120</v>
      </c>
      <c r="H126" s="14">
        <v>34120</v>
      </c>
      <c r="I126" s="13">
        <v>34120</v>
      </c>
      <c r="J126" s="13">
        <v>0</v>
      </c>
      <c r="K126" s="13">
        <v>34120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219"/>
      <c r="Z126" s="170"/>
      <c r="AA126" s="136"/>
      <c r="AB126" s="136"/>
      <c r="AC126" s="109"/>
      <c r="AD126" s="109"/>
      <c r="AE126" s="109"/>
      <c r="AF126" s="109"/>
      <c r="AG126" s="109"/>
      <c r="AH126" s="109"/>
      <c r="AI126" s="109"/>
      <c r="AJ126" s="109"/>
    </row>
    <row r="127" spans="2:36" ht="260.25" customHeight="1" x14ac:dyDescent="0.3">
      <c r="B127" s="39"/>
      <c r="C127" s="112"/>
      <c r="D127" s="112"/>
      <c r="E127" s="149"/>
      <c r="F127" s="49" t="s">
        <v>13</v>
      </c>
      <c r="G127" s="14">
        <v>34120</v>
      </c>
      <c r="H127" s="14">
        <v>34120</v>
      </c>
      <c r="I127" s="13">
        <v>34120</v>
      </c>
      <c r="J127" s="13">
        <v>0</v>
      </c>
      <c r="K127" s="13">
        <v>34120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219"/>
      <c r="Z127" s="170"/>
      <c r="AA127" s="136"/>
      <c r="AB127" s="136"/>
      <c r="AC127" s="109"/>
      <c r="AD127" s="109"/>
      <c r="AE127" s="109"/>
      <c r="AF127" s="109"/>
      <c r="AG127" s="109"/>
      <c r="AH127" s="109"/>
      <c r="AI127" s="109"/>
      <c r="AJ127" s="109"/>
    </row>
    <row r="128" spans="2:36" ht="193.5" customHeight="1" x14ac:dyDescent="0.3">
      <c r="B128" s="39"/>
      <c r="C128" s="112"/>
      <c r="D128" s="112"/>
      <c r="E128" s="149"/>
      <c r="F128" s="49" t="s">
        <v>14</v>
      </c>
      <c r="G128" s="14">
        <v>0</v>
      </c>
      <c r="H128" s="14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219"/>
      <c r="Z128" s="170"/>
      <c r="AA128" s="136"/>
      <c r="AB128" s="136"/>
      <c r="AC128" s="109"/>
      <c r="AD128" s="109"/>
      <c r="AE128" s="109"/>
      <c r="AF128" s="109"/>
      <c r="AG128" s="109"/>
      <c r="AH128" s="109"/>
      <c r="AI128" s="109"/>
      <c r="AJ128" s="109"/>
    </row>
    <row r="129" spans="2:36" ht="308.25" customHeight="1" x14ac:dyDescent="0.3">
      <c r="B129" s="39"/>
      <c r="C129" s="112"/>
      <c r="D129" s="112"/>
      <c r="E129" s="149"/>
      <c r="F129" s="49" t="s">
        <v>15</v>
      </c>
      <c r="G129" s="14">
        <v>0</v>
      </c>
      <c r="H129" s="14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219"/>
      <c r="Z129" s="171"/>
      <c r="AA129" s="137"/>
      <c r="AB129" s="137"/>
      <c r="AC129" s="110"/>
      <c r="AD129" s="110"/>
      <c r="AE129" s="110"/>
      <c r="AF129" s="110"/>
      <c r="AG129" s="110"/>
      <c r="AH129" s="110"/>
      <c r="AI129" s="110"/>
      <c r="AJ129" s="110"/>
    </row>
    <row r="130" spans="2:36" ht="116.25" customHeight="1" x14ac:dyDescent="0.3">
      <c r="B130" s="39"/>
      <c r="C130" s="111" t="s">
        <v>64</v>
      </c>
      <c r="D130" s="111">
        <v>502</v>
      </c>
      <c r="E130" s="148" t="s">
        <v>156</v>
      </c>
      <c r="F130" s="49" t="s">
        <v>4</v>
      </c>
      <c r="G130" s="13">
        <f>I130+M130+Q130+U130</f>
        <v>580393.19999999995</v>
      </c>
      <c r="H130" s="13">
        <f>K130+O130+S130+W130</f>
        <v>580393.19999999995</v>
      </c>
      <c r="I130" s="13">
        <v>191680.91</v>
      </c>
      <c r="J130" s="13">
        <v>0</v>
      </c>
      <c r="K130" s="13">
        <v>191680.91</v>
      </c>
      <c r="L130" s="13">
        <v>0</v>
      </c>
      <c r="M130" s="13">
        <v>184206.33</v>
      </c>
      <c r="N130" s="13">
        <v>0</v>
      </c>
      <c r="O130" s="13">
        <v>184206.33</v>
      </c>
      <c r="P130" s="13">
        <v>0</v>
      </c>
      <c r="Q130" s="13">
        <v>20299.63</v>
      </c>
      <c r="R130" s="13">
        <v>0</v>
      </c>
      <c r="S130" s="13">
        <v>20299.63</v>
      </c>
      <c r="T130" s="13">
        <v>0</v>
      </c>
      <c r="U130" s="13">
        <v>184206.33</v>
      </c>
      <c r="V130" s="13">
        <v>0</v>
      </c>
      <c r="W130" s="13">
        <v>184206.33</v>
      </c>
      <c r="X130" s="13">
        <v>0</v>
      </c>
      <c r="Y130" s="138" t="s">
        <v>94</v>
      </c>
      <c r="Z130" s="114" t="s">
        <v>95</v>
      </c>
      <c r="AA130" s="163">
        <v>11</v>
      </c>
      <c r="AB130" s="163">
        <v>11</v>
      </c>
      <c r="AC130" s="164">
        <v>11</v>
      </c>
      <c r="AD130" s="164">
        <v>11</v>
      </c>
      <c r="AE130" s="108">
        <v>11</v>
      </c>
      <c r="AF130" s="108">
        <v>11</v>
      </c>
      <c r="AG130" s="108">
        <v>11</v>
      </c>
      <c r="AH130" s="108">
        <v>1</v>
      </c>
      <c r="AI130" s="108">
        <v>11</v>
      </c>
      <c r="AJ130" s="108">
        <v>11</v>
      </c>
    </row>
    <row r="131" spans="2:36" ht="274.5" x14ac:dyDescent="0.3">
      <c r="B131" s="39"/>
      <c r="C131" s="112"/>
      <c r="D131" s="112"/>
      <c r="E131" s="149"/>
      <c r="F131" s="49" t="s">
        <v>13</v>
      </c>
      <c r="G131" s="13">
        <f>I131+M131+Q131+U131</f>
        <v>580393.19999999995</v>
      </c>
      <c r="H131" s="13">
        <f>K131+O131+S131+W131</f>
        <v>580393.19999999995</v>
      </c>
      <c r="I131" s="13">
        <v>191680.91</v>
      </c>
      <c r="J131" s="13">
        <v>0</v>
      </c>
      <c r="K131" s="13">
        <v>191680.91</v>
      </c>
      <c r="L131" s="13">
        <v>0</v>
      </c>
      <c r="M131" s="13">
        <v>184206.33</v>
      </c>
      <c r="N131" s="13">
        <v>0</v>
      </c>
      <c r="O131" s="13">
        <v>184206.33</v>
      </c>
      <c r="P131" s="13">
        <v>0</v>
      </c>
      <c r="Q131" s="13">
        <v>20299.63</v>
      </c>
      <c r="R131" s="13">
        <v>0</v>
      </c>
      <c r="S131" s="13">
        <v>20299.63</v>
      </c>
      <c r="T131" s="13">
        <v>0</v>
      </c>
      <c r="U131" s="13">
        <v>184206.33</v>
      </c>
      <c r="V131" s="13">
        <v>0</v>
      </c>
      <c r="W131" s="13">
        <v>184206.33</v>
      </c>
      <c r="X131" s="13">
        <v>0</v>
      </c>
      <c r="Y131" s="219"/>
      <c r="Z131" s="170"/>
      <c r="AA131" s="163"/>
      <c r="AB131" s="163"/>
      <c r="AC131" s="164"/>
      <c r="AD131" s="164"/>
      <c r="AE131" s="109"/>
      <c r="AF131" s="109"/>
      <c r="AG131" s="109"/>
      <c r="AH131" s="109"/>
      <c r="AI131" s="109"/>
      <c r="AJ131" s="109"/>
    </row>
    <row r="132" spans="2:36" ht="183" x14ac:dyDescent="0.3">
      <c r="B132" s="39"/>
      <c r="C132" s="112"/>
      <c r="D132" s="112"/>
      <c r="E132" s="149"/>
      <c r="F132" s="49" t="s">
        <v>14</v>
      </c>
      <c r="G132" s="14">
        <v>0</v>
      </c>
      <c r="H132" s="14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219"/>
      <c r="Z132" s="170"/>
      <c r="AA132" s="163"/>
      <c r="AB132" s="163"/>
      <c r="AC132" s="164"/>
      <c r="AD132" s="164"/>
      <c r="AE132" s="109"/>
      <c r="AF132" s="109"/>
      <c r="AG132" s="109"/>
      <c r="AH132" s="109"/>
      <c r="AI132" s="109"/>
      <c r="AJ132" s="109"/>
    </row>
    <row r="133" spans="2:36" ht="306.75" customHeight="1" x14ac:dyDescent="0.3">
      <c r="B133" s="39"/>
      <c r="C133" s="112"/>
      <c r="D133" s="112"/>
      <c r="E133" s="149"/>
      <c r="F133" s="49" t="s">
        <v>15</v>
      </c>
      <c r="G133" s="14">
        <v>0</v>
      </c>
      <c r="H133" s="14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219"/>
      <c r="Z133" s="171"/>
      <c r="AA133" s="163"/>
      <c r="AB133" s="163"/>
      <c r="AC133" s="164"/>
      <c r="AD133" s="164"/>
      <c r="AE133" s="110"/>
      <c r="AF133" s="110"/>
      <c r="AG133" s="110"/>
      <c r="AH133" s="110"/>
      <c r="AI133" s="110"/>
      <c r="AJ133" s="110"/>
    </row>
    <row r="134" spans="2:36" ht="113.25" customHeight="1" x14ac:dyDescent="0.3">
      <c r="B134" s="39"/>
      <c r="C134" s="111" t="s">
        <v>65</v>
      </c>
      <c r="D134" s="111">
        <v>502</v>
      </c>
      <c r="E134" s="148" t="s">
        <v>157</v>
      </c>
      <c r="F134" s="49" t="s">
        <v>4</v>
      </c>
      <c r="G134" s="14">
        <v>13000</v>
      </c>
      <c r="H134" s="14">
        <v>13000</v>
      </c>
      <c r="I134" s="13">
        <v>13000</v>
      </c>
      <c r="J134" s="13">
        <v>0</v>
      </c>
      <c r="K134" s="13">
        <v>13000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14" t="s">
        <v>93</v>
      </c>
      <c r="Z134" s="114" t="s">
        <v>40</v>
      </c>
      <c r="AA134" s="135">
        <v>10</v>
      </c>
      <c r="AB134" s="135">
        <v>11.2</v>
      </c>
      <c r="AC134" s="108">
        <v>0.7</v>
      </c>
      <c r="AD134" s="108">
        <v>0.8</v>
      </c>
      <c r="AE134" s="108">
        <v>6</v>
      </c>
      <c r="AF134" s="108">
        <v>7.4340000000000002</v>
      </c>
      <c r="AG134" s="108">
        <v>0.28000000000000003</v>
      </c>
      <c r="AH134" s="108">
        <v>0.28299999999999997</v>
      </c>
      <c r="AI134" s="108">
        <v>3</v>
      </c>
      <c r="AJ134" s="108">
        <v>2.7</v>
      </c>
    </row>
    <row r="135" spans="2:36" ht="241.5" customHeight="1" x14ac:dyDescent="0.3">
      <c r="B135" s="39"/>
      <c r="C135" s="112"/>
      <c r="D135" s="112"/>
      <c r="E135" s="149"/>
      <c r="F135" s="49" t="s">
        <v>13</v>
      </c>
      <c r="G135" s="14">
        <v>13000</v>
      </c>
      <c r="H135" s="14">
        <v>13000</v>
      </c>
      <c r="I135" s="13">
        <v>13000</v>
      </c>
      <c r="J135" s="13">
        <v>0</v>
      </c>
      <c r="K135" s="13">
        <v>13000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15"/>
      <c r="Z135" s="115"/>
      <c r="AA135" s="136"/>
      <c r="AB135" s="136"/>
      <c r="AC135" s="109"/>
      <c r="AD135" s="109"/>
      <c r="AE135" s="109"/>
      <c r="AF135" s="109"/>
      <c r="AG135" s="109"/>
      <c r="AH135" s="109"/>
      <c r="AI135" s="109"/>
      <c r="AJ135" s="109"/>
    </row>
    <row r="136" spans="2:36" ht="183" customHeight="1" x14ac:dyDescent="0.3">
      <c r="B136" s="39"/>
      <c r="C136" s="112"/>
      <c r="D136" s="112"/>
      <c r="E136" s="149"/>
      <c r="F136" s="49" t="s">
        <v>14</v>
      </c>
      <c r="G136" s="14">
        <v>0</v>
      </c>
      <c r="H136" s="14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15"/>
      <c r="Z136" s="115"/>
      <c r="AA136" s="136"/>
      <c r="AB136" s="136"/>
      <c r="AC136" s="109"/>
      <c r="AD136" s="109"/>
      <c r="AE136" s="109"/>
      <c r="AF136" s="109"/>
      <c r="AG136" s="109"/>
      <c r="AH136" s="109"/>
      <c r="AI136" s="109"/>
      <c r="AJ136" s="109"/>
    </row>
    <row r="137" spans="2:36" ht="318.75" customHeight="1" x14ac:dyDescent="0.3">
      <c r="B137" s="39"/>
      <c r="C137" s="112"/>
      <c r="D137" s="112"/>
      <c r="E137" s="149"/>
      <c r="F137" s="49" t="s">
        <v>15</v>
      </c>
      <c r="G137" s="14">
        <v>0</v>
      </c>
      <c r="H137" s="14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15"/>
      <c r="Z137" s="115"/>
      <c r="AA137" s="136"/>
      <c r="AB137" s="136"/>
      <c r="AC137" s="109"/>
      <c r="AD137" s="109"/>
      <c r="AE137" s="109"/>
      <c r="AF137" s="109"/>
      <c r="AG137" s="109"/>
      <c r="AH137" s="109"/>
      <c r="AI137" s="109"/>
      <c r="AJ137" s="109"/>
    </row>
    <row r="138" spans="2:36" ht="109.5" customHeight="1" x14ac:dyDescent="0.3">
      <c r="B138" s="39"/>
      <c r="C138" s="111" t="s">
        <v>66</v>
      </c>
      <c r="D138" s="111">
        <v>502</v>
      </c>
      <c r="E138" s="148" t="s">
        <v>158</v>
      </c>
      <c r="F138" s="49" t="s">
        <v>4</v>
      </c>
      <c r="G138" s="13">
        <v>50960.45</v>
      </c>
      <c r="H138" s="13">
        <v>50960.45</v>
      </c>
      <c r="I138" s="13">
        <v>50960.45</v>
      </c>
      <c r="J138" s="13">
        <v>0</v>
      </c>
      <c r="K138" s="13">
        <v>50960.45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15"/>
      <c r="Z138" s="115"/>
      <c r="AA138" s="136"/>
      <c r="AB138" s="136"/>
      <c r="AC138" s="109"/>
      <c r="AD138" s="109"/>
      <c r="AE138" s="109"/>
      <c r="AF138" s="109"/>
      <c r="AG138" s="109"/>
      <c r="AH138" s="109"/>
      <c r="AI138" s="109"/>
      <c r="AJ138" s="109"/>
    </row>
    <row r="139" spans="2:36" ht="249.75" customHeight="1" x14ac:dyDescent="0.3">
      <c r="B139" s="39"/>
      <c r="C139" s="112"/>
      <c r="D139" s="112"/>
      <c r="E139" s="149"/>
      <c r="F139" s="49" t="s">
        <v>13</v>
      </c>
      <c r="G139" s="13">
        <v>50960.45</v>
      </c>
      <c r="H139" s="13">
        <v>50960.45</v>
      </c>
      <c r="I139" s="13">
        <v>50960.45</v>
      </c>
      <c r="J139" s="13">
        <v>0</v>
      </c>
      <c r="K139" s="13">
        <v>50960.45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15"/>
      <c r="Z139" s="115"/>
      <c r="AA139" s="136"/>
      <c r="AB139" s="136"/>
      <c r="AC139" s="109"/>
      <c r="AD139" s="109"/>
      <c r="AE139" s="109"/>
      <c r="AF139" s="109"/>
      <c r="AG139" s="109"/>
      <c r="AH139" s="109"/>
      <c r="AI139" s="109"/>
      <c r="AJ139" s="109"/>
    </row>
    <row r="140" spans="2:36" ht="192" customHeight="1" x14ac:dyDescent="0.3">
      <c r="B140" s="39"/>
      <c r="C140" s="112"/>
      <c r="D140" s="112"/>
      <c r="E140" s="149"/>
      <c r="F140" s="49" t="s">
        <v>14</v>
      </c>
      <c r="G140" s="14">
        <v>0</v>
      </c>
      <c r="H140" s="14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15"/>
      <c r="Z140" s="115"/>
      <c r="AA140" s="136"/>
      <c r="AB140" s="136"/>
      <c r="AC140" s="109"/>
      <c r="AD140" s="109"/>
      <c r="AE140" s="109"/>
      <c r="AF140" s="109"/>
      <c r="AG140" s="109"/>
      <c r="AH140" s="109"/>
      <c r="AI140" s="109"/>
      <c r="AJ140" s="109"/>
    </row>
    <row r="141" spans="2:36" ht="326.25" customHeight="1" x14ac:dyDescent="0.3">
      <c r="B141" s="39"/>
      <c r="C141" s="112"/>
      <c r="D141" s="112"/>
      <c r="E141" s="149"/>
      <c r="F141" s="49" t="s">
        <v>15</v>
      </c>
      <c r="G141" s="14">
        <v>0</v>
      </c>
      <c r="H141" s="14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15"/>
      <c r="Z141" s="115"/>
      <c r="AA141" s="136"/>
      <c r="AB141" s="136"/>
      <c r="AC141" s="109"/>
      <c r="AD141" s="109"/>
      <c r="AE141" s="109"/>
      <c r="AF141" s="109"/>
      <c r="AG141" s="109"/>
      <c r="AH141" s="109"/>
      <c r="AI141" s="109"/>
      <c r="AJ141" s="109"/>
    </row>
    <row r="142" spans="2:36" ht="95.25" customHeight="1" x14ac:dyDescent="0.3">
      <c r="B142" s="39"/>
      <c r="C142" s="111" t="s">
        <v>67</v>
      </c>
      <c r="D142" s="111">
        <v>502</v>
      </c>
      <c r="E142" s="148" t="s">
        <v>159</v>
      </c>
      <c r="F142" s="49" t="s">
        <v>4</v>
      </c>
      <c r="G142" s="14">
        <v>40000</v>
      </c>
      <c r="H142" s="14">
        <v>40000</v>
      </c>
      <c r="I142" s="13">
        <v>40000</v>
      </c>
      <c r="J142" s="13">
        <v>0</v>
      </c>
      <c r="K142" s="13">
        <v>40000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15"/>
      <c r="Z142" s="115"/>
      <c r="AA142" s="136"/>
      <c r="AB142" s="136"/>
      <c r="AC142" s="109"/>
      <c r="AD142" s="109"/>
      <c r="AE142" s="109"/>
      <c r="AF142" s="109"/>
      <c r="AG142" s="109"/>
      <c r="AH142" s="109"/>
      <c r="AI142" s="109"/>
      <c r="AJ142" s="109"/>
    </row>
    <row r="143" spans="2:36" ht="252.75" customHeight="1" x14ac:dyDescent="0.3">
      <c r="B143" s="39"/>
      <c r="C143" s="112"/>
      <c r="D143" s="112"/>
      <c r="E143" s="149"/>
      <c r="F143" s="49" t="s">
        <v>13</v>
      </c>
      <c r="G143" s="14">
        <v>40000</v>
      </c>
      <c r="H143" s="14">
        <v>40000</v>
      </c>
      <c r="I143" s="13">
        <v>40000</v>
      </c>
      <c r="J143" s="13">
        <v>0</v>
      </c>
      <c r="K143" s="13">
        <v>40000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15"/>
      <c r="Z143" s="115"/>
      <c r="AA143" s="136"/>
      <c r="AB143" s="136"/>
      <c r="AC143" s="109"/>
      <c r="AD143" s="109"/>
      <c r="AE143" s="109"/>
      <c r="AF143" s="109"/>
      <c r="AG143" s="109"/>
      <c r="AH143" s="109"/>
      <c r="AI143" s="109"/>
      <c r="AJ143" s="109"/>
    </row>
    <row r="144" spans="2:36" ht="188.25" customHeight="1" x14ac:dyDescent="0.3">
      <c r="B144" s="39"/>
      <c r="C144" s="112"/>
      <c r="D144" s="112"/>
      <c r="E144" s="149"/>
      <c r="F144" s="49" t="s">
        <v>14</v>
      </c>
      <c r="G144" s="14">
        <v>0</v>
      </c>
      <c r="H144" s="14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15"/>
      <c r="Z144" s="115"/>
      <c r="AA144" s="136"/>
      <c r="AB144" s="136"/>
      <c r="AC144" s="109"/>
      <c r="AD144" s="109"/>
      <c r="AE144" s="109"/>
      <c r="AF144" s="109"/>
      <c r="AG144" s="109"/>
      <c r="AH144" s="109"/>
      <c r="AI144" s="109"/>
      <c r="AJ144" s="109"/>
    </row>
    <row r="145" spans="2:36" ht="308.25" customHeight="1" x14ac:dyDescent="0.3">
      <c r="B145" s="39"/>
      <c r="C145" s="112"/>
      <c r="D145" s="112"/>
      <c r="E145" s="149"/>
      <c r="F145" s="49" t="s">
        <v>15</v>
      </c>
      <c r="G145" s="14">
        <v>0</v>
      </c>
      <c r="H145" s="14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15"/>
      <c r="Z145" s="115"/>
      <c r="AA145" s="136"/>
      <c r="AB145" s="136"/>
      <c r="AC145" s="109"/>
      <c r="AD145" s="109"/>
      <c r="AE145" s="109"/>
      <c r="AF145" s="109"/>
      <c r="AG145" s="109"/>
      <c r="AH145" s="109"/>
      <c r="AI145" s="109"/>
      <c r="AJ145" s="109"/>
    </row>
    <row r="146" spans="2:36" ht="192" customHeight="1" x14ac:dyDescent="0.3">
      <c r="B146" s="39"/>
      <c r="C146" s="111" t="s">
        <v>125</v>
      </c>
      <c r="D146" s="114">
        <v>502</v>
      </c>
      <c r="E146" s="117" t="s">
        <v>157</v>
      </c>
      <c r="F146" s="49" t="s">
        <v>4</v>
      </c>
      <c r="G146" s="13">
        <f>M146+Q146+U146</f>
        <v>351945</v>
      </c>
      <c r="H146" s="13">
        <f>O146+S146+W146</f>
        <v>351945</v>
      </c>
      <c r="I146" s="13">
        <v>0</v>
      </c>
      <c r="J146" s="13">
        <v>0</v>
      </c>
      <c r="K146" s="13">
        <v>0</v>
      </c>
      <c r="L146" s="13">
        <v>0</v>
      </c>
      <c r="M146" s="13">
        <v>53051</v>
      </c>
      <c r="N146" s="13">
        <v>0</v>
      </c>
      <c r="O146" s="13">
        <v>53051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298894</v>
      </c>
      <c r="V146" s="13">
        <v>0</v>
      </c>
      <c r="W146" s="13">
        <v>298894</v>
      </c>
      <c r="X146" s="13">
        <v>0</v>
      </c>
      <c r="Y146" s="115"/>
      <c r="Z146" s="115"/>
      <c r="AA146" s="136"/>
      <c r="AB146" s="136"/>
      <c r="AC146" s="109"/>
      <c r="AD146" s="109"/>
      <c r="AE146" s="109"/>
      <c r="AF146" s="109"/>
      <c r="AG146" s="109"/>
      <c r="AH146" s="109"/>
      <c r="AI146" s="109"/>
      <c r="AJ146" s="109"/>
    </row>
    <row r="147" spans="2:36" ht="285.75" customHeight="1" x14ac:dyDescent="0.3">
      <c r="B147" s="39"/>
      <c r="C147" s="112"/>
      <c r="D147" s="115"/>
      <c r="E147" s="118"/>
      <c r="F147" s="49" t="s">
        <v>13</v>
      </c>
      <c r="G147" s="13">
        <f>M147+Q147+U147</f>
        <v>351945</v>
      </c>
      <c r="H147" s="13">
        <f>O147+S147+W147</f>
        <v>351945</v>
      </c>
      <c r="I147" s="13">
        <v>0</v>
      </c>
      <c r="J147" s="13">
        <v>0</v>
      </c>
      <c r="K147" s="13">
        <v>0</v>
      </c>
      <c r="L147" s="13">
        <v>0</v>
      </c>
      <c r="M147" s="13">
        <v>53051</v>
      </c>
      <c r="N147" s="13">
        <v>0</v>
      </c>
      <c r="O147" s="13">
        <v>53051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298894</v>
      </c>
      <c r="V147" s="13">
        <v>0</v>
      </c>
      <c r="W147" s="13">
        <v>298894</v>
      </c>
      <c r="X147" s="13">
        <v>0</v>
      </c>
      <c r="Y147" s="115"/>
      <c r="Z147" s="115"/>
      <c r="AA147" s="136"/>
      <c r="AB147" s="136"/>
      <c r="AC147" s="109"/>
      <c r="AD147" s="109"/>
      <c r="AE147" s="109"/>
      <c r="AF147" s="109"/>
      <c r="AG147" s="109"/>
      <c r="AH147" s="109"/>
      <c r="AI147" s="109"/>
      <c r="AJ147" s="109"/>
    </row>
    <row r="148" spans="2:36" ht="192" customHeight="1" x14ac:dyDescent="0.3">
      <c r="B148" s="39"/>
      <c r="C148" s="112"/>
      <c r="D148" s="115"/>
      <c r="E148" s="118"/>
      <c r="F148" s="49" t="s">
        <v>14</v>
      </c>
      <c r="G148" s="14">
        <v>0</v>
      </c>
      <c r="H148" s="14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15"/>
      <c r="Z148" s="115"/>
      <c r="AA148" s="136"/>
      <c r="AB148" s="136"/>
      <c r="AC148" s="109"/>
      <c r="AD148" s="109"/>
      <c r="AE148" s="109"/>
      <c r="AF148" s="109"/>
      <c r="AG148" s="109"/>
      <c r="AH148" s="109"/>
      <c r="AI148" s="109"/>
      <c r="AJ148" s="109"/>
    </row>
    <row r="149" spans="2:36" ht="308.25" customHeight="1" x14ac:dyDescent="0.3">
      <c r="B149" s="39"/>
      <c r="C149" s="113"/>
      <c r="D149" s="116"/>
      <c r="E149" s="119"/>
      <c r="F149" s="49" t="s">
        <v>15</v>
      </c>
      <c r="G149" s="14">
        <v>0</v>
      </c>
      <c r="H149" s="14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15"/>
      <c r="Z149" s="115"/>
      <c r="AA149" s="136"/>
      <c r="AB149" s="136"/>
      <c r="AC149" s="109"/>
      <c r="AD149" s="109"/>
      <c r="AE149" s="109"/>
      <c r="AF149" s="109"/>
      <c r="AG149" s="109"/>
      <c r="AH149" s="109"/>
      <c r="AI149" s="109"/>
      <c r="AJ149" s="109"/>
    </row>
    <row r="150" spans="2:36" ht="192" customHeight="1" x14ac:dyDescent="0.3">
      <c r="B150" s="39"/>
      <c r="C150" s="111" t="s">
        <v>126</v>
      </c>
      <c r="D150" s="114">
        <v>502</v>
      </c>
      <c r="E150" s="117" t="s">
        <v>158</v>
      </c>
      <c r="F150" s="49" t="s">
        <v>4</v>
      </c>
      <c r="G150" s="13">
        <f>M150+Q150+U150</f>
        <v>4844567.2</v>
      </c>
      <c r="H150" s="13">
        <f>O150+S150+W150</f>
        <v>4844567.2</v>
      </c>
      <c r="I150" s="13">
        <v>0</v>
      </c>
      <c r="J150" s="13">
        <v>0</v>
      </c>
      <c r="K150" s="13">
        <v>0</v>
      </c>
      <c r="L150" s="13">
        <v>0</v>
      </c>
      <c r="M150" s="13">
        <v>3475347.2</v>
      </c>
      <c r="N150" s="13">
        <v>0</v>
      </c>
      <c r="O150" s="13">
        <v>3475347.2</v>
      </c>
      <c r="P150" s="13">
        <v>0</v>
      </c>
      <c r="Q150" s="13">
        <v>908480</v>
      </c>
      <c r="R150" s="13">
        <v>0</v>
      </c>
      <c r="S150" s="13">
        <v>908480</v>
      </c>
      <c r="T150" s="13">
        <v>0</v>
      </c>
      <c r="U150" s="13">
        <v>460740</v>
      </c>
      <c r="V150" s="13">
        <v>0</v>
      </c>
      <c r="W150" s="13">
        <v>460740</v>
      </c>
      <c r="X150" s="13">
        <v>0</v>
      </c>
      <c r="Y150" s="115"/>
      <c r="Z150" s="115"/>
      <c r="AA150" s="136"/>
      <c r="AB150" s="136"/>
      <c r="AC150" s="109"/>
      <c r="AD150" s="109"/>
      <c r="AE150" s="109"/>
      <c r="AF150" s="109"/>
      <c r="AG150" s="109"/>
      <c r="AH150" s="109"/>
      <c r="AI150" s="109"/>
      <c r="AJ150" s="109"/>
    </row>
    <row r="151" spans="2:36" ht="252" customHeight="1" x14ac:dyDescent="0.3">
      <c r="B151" s="39"/>
      <c r="C151" s="112"/>
      <c r="D151" s="115"/>
      <c r="E151" s="118"/>
      <c r="F151" s="49" t="s">
        <v>13</v>
      </c>
      <c r="G151" s="13">
        <f>M151+Q151+U151</f>
        <v>4844567.2</v>
      </c>
      <c r="H151" s="13">
        <f>O151+S151+W151</f>
        <v>4844567.2</v>
      </c>
      <c r="I151" s="13">
        <v>0</v>
      </c>
      <c r="J151" s="13">
        <v>0</v>
      </c>
      <c r="K151" s="13">
        <v>0</v>
      </c>
      <c r="L151" s="13">
        <v>0</v>
      </c>
      <c r="M151" s="13">
        <v>3475347.2</v>
      </c>
      <c r="N151" s="13">
        <v>0</v>
      </c>
      <c r="O151" s="13">
        <v>3475347.2</v>
      </c>
      <c r="P151" s="13">
        <v>0</v>
      </c>
      <c r="Q151" s="13">
        <v>908480</v>
      </c>
      <c r="R151" s="13">
        <v>0</v>
      </c>
      <c r="S151" s="13">
        <v>908480</v>
      </c>
      <c r="T151" s="13">
        <v>0</v>
      </c>
      <c r="U151" s="13">
        <v>460740</v>
      </c>
      <c r="V151" s="13">
        <v>0</v>
      </c>
      <c r="W151" s="13">
        <v>460740</v>
      </c>
      <c r="X151" s="13">
        <v>0</v>
      </c>
      <c r="Y151" s="115"/>
      <c r="Z151" s="115"/>
      <c r="AA151" s="136"/>
      <c r="AB151" s="136"/>
      <c r="AC151" s="109"/>
      <c r="AD151" s="109"/>
      <c r="AE151" s="109"/>
      <c r="AF151" s="109"/>
      <c r="AG151" s="109"/>
      <c r="AH151" s="109"/>
      <c r="AI151" s="109"/>
      <c r="AJ151" s="109"/>
    </row>
    <row r="152" spans="2:36" ht="192" customHeight="1" x14ac:dyDescent="0.3">
      <c r="B152" s="39"/>
      <c r="C152" s="112"/>
      <c r="D152" s="115"/>
      <c r="E152" s="118"/>
      <c r="F152" s="49" t="s">
        <v>14</v>
      </c>
      <c r="G152" s="14">
        <v>0</v>
      </c>
      <c r="H152" s="14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15"/>
      <c r="Z152" s="115"/>
      <c r="AA152" s="136"/>
      <c r="AB152" s="136"/>
      <c r="AC152" s="109"/>
      <c r="AD152" s="109"/>
      <c r="AE152" s="109"/>
      <c r="AF152" s="109"/>
      <c r="AG152" s="109"/>
      <c r="AH152" s="109"/>
      <c r="AI152" s="109"/>
      <c r="AJ152" s="109"/>
    </row>
    <row r="153" spans="2:36" ht="308.25" customHeight="1" x14ac:dyDescent="0.3">
      <c r="B153" s="39"/>
      <c r="C153" s="113"/>
      <c r="D153" s="116"/>
      <c r="E153" s="119"/>
      <c r="F153" s="49" t="s">
        <v>15</v>
      </c>
      <c r="G153" s="14">
        <v>0</v>
      </c>
      <c r="H153" s="14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15"/>
      <c r="Z153" s="115"/>
      <c r="AA153" s="136"/>
      <c r="AB153" s="136"/>
      <c r="AC153" s="109"/>
      <c r="AD153" s="109"/>
      <c r="AE153" s="109"/>
      <c r="AF153" s="109"/>
      <c r="AG153" s="109"/>
      <c r="AH153" s="109"/>
      <c r="AI153" s="109"/>
      <c r="AJ153" s="109"/>
    </row>
    <row r="154" spans="2:36" ht="102" customHeight="1" x14ac:dyDescent="0.3">
      <c r="B154" s="79"/>
      <c r="C154" s="111" t="s">
        <v>205</v>
      </c>
      <c r="D154" s="114">
        <v>502</v>
      </c>
      <c r="E154" s="117" t="s">
        <v>221</v>
      </c>
      <c r="F154" s="83" t="s">
        <v>4</v>
      </c>
      <c r="G154" s="13">
        <f>Q154+U154</f>
        <v>954728</v>
      </c>
      <c r="H154" s="14">
        <v>764968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>
        <v>764968</v>
      </c>
      <c r="R154" s="16">
        <v>0</v>
      </c>
      <c r="S154" s="16">
        <v>764968</v>
      </c>
      <c r="T154" s="16">
        <v>0</v>
      </c>
      <c r="U154" s="13">
        <v>189760</v>
      </c>
      <c r="V154" s="13">
        <v>0</v>
      </c>
      <c r="W154" s="13">
        <v>189760</v>
      </c>
      <c r="X154" s="13">
        <v>0</v>
      </c>
      <c r="Y154" s="115"/>
      <c r="Z154" s="115"/>
      <c r="AA154" s="136"/>
      <c r="AB154" s="136"/>
      <c r="AC154" s="109"/>
      <c r="AD154" s="109"/>
      <c r="AE154" s="109"/>
      <c r="AF154" s="109"/>
      <c r="AG154" s="109"/>
      <c r="AH154" s="109"/>
      <c r="AI154" s="109"/>
      <c r="AJ154" s="109"/>
    </row>
    <row r="155" spans="2:36" ht="278.25" customHeight="1" x14ac:dyDescent="0.3">
      <c r="B155" s="79"/>
      <c r="C155" s="112"/>
      <c r="D155" s="115"/>
      <c r="E155" s="118"/>
      <c r="F155" s="83" t="s">
        <v>13</v>
      </c>
      <c r="G155" s="13">
        <f>Q155+U155</f>
        <v>954728</v>
      </c>
      <c r="H155" s="14">
        <v>764968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>
        <v>0</v>
      </c>
      <c r="P155" s="16">
        <v>0</v>
      </c>
      <c r="Q155" s="16">
        <v>764968</v>
      </c>
      <c r="R155" s="16">
        <v>0</v>
      </c>
      <c r="S155" s="16">
        <v>764968</v>
      </c>
      <c r="T155" s="16">
        <v>0</v>
      </c>
      <c r="U155" s="13">
        <v>189760</v>
      </c>
      <c r="V155" s="13">
        <v>0</v>
      </c>
      <c r="W155" s="13">
        <v>189760</v>
      </c>
      <c r="X155" s="13">
        <v>0</v>
      </c>
      <c r="Y155" s="115"/>
      <c r="Z155" s="115"/>
      <c r="AA155" s="136"/>
      <c r="AB155" s="136"/>
      <c r="AC155" s="109"/>
      <c r="AD155" s="109"/>
      <c r="AE155" s="109"/>
      <c r="AF155" s="109"/>
      <c r="AG155" s="109"/>
      <c r="AH155" s="109"/>
      <c r="AI155" s="109"/>
      <c r="AJ155" s="109"/>
    </row>
    <row r="156" spans="2:36" ht="192" customHeight="1" x14ac:dyDescent="0.3">
      <c r="B156" s="79"/>
      <c r="C156" s="112"/>
      <c r="D156" s="115"/>
      <c r="E156" s="118"/>
      <c r="F156" s="83" t="s">
        <v>14</v>
      </c>
      <c r="G156" s="14">
        <v>0</v>
      </c>
      <c r="H156" s="14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>
        <v>0</v>
      </c>
      <c r="R156" s="16">
        <v>0</v>
      </c>
      <c r="S156" s="16">
        <v>0</v>
      </c>
      <c r="T156" s="16">
        <v>0</v>
      </c>
      <c r="U156" s="13">
        <v>0</v>
      </c>
      <c r="V156" s="13">
        <v>0</v>
      </c>
      <c r="W156" s="13">
        <v>0</v>
      </c>
      <c r="X156" s="13">
        <v>0</v>
      </c>
      <c r="Y156" s="115"/>
      <c r="Z156" s="115"/>
      <c r="AA156" s="136"/>
      <c r="AB156" s="136"/>
      <c r="AC156" s="109"/>
      <c r="AD156" s="109"/>
      <c r="AE156" s="109"/>
      <c r="AF156" s="109"/>
      <c r="AG156" s="109"/>
      <c r="AH156" s="109"/>
      <c r="AI156" s="109"/>
      <c r="AJ156" s="109"/>
    </row>
    <row r="157" spans="2:36" ht="308.25" customHeight="1" x14ac:dyDescent="0.3">
      <c r="B157" s="79"/>
      <c r="C157" s="113"/>
      <c r="D157" s="116"/>
      <c r="E157" s="119"/>
      <c r="F157" s="83" t="s">
        <v>15</v>
      </c>
      <c r="G157" s="14">
        <v>0</v>
      </c>
      <c r="H157" s="14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3">
        <v>0</v>
      </c>
      <c r="V157" s="13">
        <v>0</v>
      </c>
      <c r="W157" s="13">
        <v>0</v>
      </c>
      <c r="X157" s="13">
        <v>0</v>
      </c>
      <c r="Y157" s="115"/>
      <c r="Z157" s="115"/>
      <c r="AA157" s="136"/>
      <c r="AB157" s="136"/>
      <c r="AC157" s="109"/>
      <c r="AD157" s="109"/>
      <c r="AE157" s="109"/>
      <c r="AF157" s="109"/>
      <c r="AG157" s="109"/>
      <c r="AH157" s="109"/>
      <c r="AI157" s="109"/>
      <c r="AJ157" s="109"/>
    </row>
    <row r="158" spans="2:36" ht="192" customHeight="1" x14ac:dyDescent="0.3">
      <c r="B158" s="79"/>
      <c r="C158" s="111" t="s">
        <v>206</v>
      </c>
      <c r="D158" s="114">
        <v>502</v>
      </c>
      <c r="E158" s="117" t="s">
        <v>222</v>
      </c>
      <c r="F158" s="83" t="s">
        <v>4</v>
      </c>
      <c r="G158" s="14">
        <v>5700</v>
      </c>
      <c r="H158" s="14">
        <v>5700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>
        <v>5700</v>
      </c>
      <c r="R158" s="16">
        <v>0</v>
      </c>
      <c r="S158" s="16">
        <v>5700</v>
      </c>
      <c r="T158" s="16">
        <v>0</v>
      </c>
      <c r="U158" s="13">
        <v>0</v>
      </c>
      <c r="V158" s="13">
        <v>0</v>
      </c>
      <c r="W158" s="13">
        <v>0</v>
      </c>
      <c r="X158" s="13">
        <v>0</v>
      </c>
      <c r="Y158" s="115"/>
      <c r="Z158" s="115"/>
      <c r="AA158" s="136"/>
      <c r="AB158" s="136"/>
      <c r="AC158" s="109"/>
      <c r="AD158" s="109"/>
      <c r="AE158" s="109"/>
      <c r="AF158" s="109"/>
      <c r="AG158" s="109"/>
      <c r="AH158" s="109"/>
      <c r="AI158" s="109"/>
      <c r="AJ158" s="109"/>
    </row>
    <row r="159" spans="2:36" ht="192" customHeight="1" x14ac:dyDescent="0.3">
      <c r="B159" s="79"/>
      <c r="C159" s="112"/>
      <c r="D159" s="115"/>
      <c r="E159" s="118"/>
      <c r="F159" s="83" t="s">
        <v>13</v>
      </c>
      <c r="G159" s="14">
        <v>5700</v>
      </c>
      <c r="H159" s="14">
        <v>5700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>
        <v>5700</v>
      </c>
      <c r="R159" s="16">
        <v>0</v>
      </c>
      <c r="S159" s="16">
        <v>5700</v>
      </c>
      <c r="T159" s="16">
        <v>0</v>
      </c>
      <c r="U159" s="13">
        <v>0</v>
      </c>
      <c r="V159" s="13">
        <v>0</v>
      </c>
      <c r="W159" s="13">
        <v>0</v>
      </c>
      <c r="X159" s="13">
        <v>0</v>
      </c>
      <c r="Y159" s="115"/>
      <c r="Z159" s="115"/>
      <c r="AA159" s="136"/>
      <c r="AB159" s="136"/>
      <c r="AC159" s="109"/>
      <c r="AD159" s="109"/>
      <c r="AE159" s="109"/>
      <c r="AF159" s="109"/>
      <c r="AG159" s="109"/>
      <c r="AH159" s="109"/>
      <c r="AI159" s="109"/>
      <c r="AJ159" s="109"/>
    </row>
    <row r="160" spans="2:36" ht="192" customHeight="1" x14ac:dyDescent="0.3">
      <c r="B160" s="79"/>
      <c r="C160" s="112"/>
      <c r="D160" s="115"/>
      <c r="E160" s="118"/>
      <c r="F160" s="83" t="s">
        <v>14</v>
      </c>
      <c r="G160" s="14">
        <v>0</v>
      </c>
      <c r="H160" s="14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3">
        <v>0</v>
      </c>
      <c r="V160" s="13">
        <v>0</v>
      </c>
      <c r="W160" s="13">
        <v>0</v>
      </c>
      <c r="X160" s="13">
        <v>0</v>
      </c>
      <c r="Y160" s="115"/>
      <c r="Z160" s="115"/>
      <c r="AA160" s="136"/>
      <c r="AB160" s="136"/>
      <c r="AC160" s="109"/>
      <c r="AD160" s="109"/>
      <c r="AE160" s="109"/>
      <c r="AF160" s="109"/>
      <c r="AG160" s="109"/>
      <c r="AH160" s="109"/>
      <c r="AI160" s="109"/>
      <c r="AJ160" s="109"/>
    </row>
    <row r="161" spans="2:36" ht="192" customHeight="1" x14ac:dyDescent="0.3">
      <c r="B161" s="79"/>
      <c r="C161" s="113"/>
      <c r="D161" s="116"/>
      <c r="E161" s="119"/>
      <c r="F161" s="83" t="s">
        <v>15</v>
      </c>
      <c r="G161" s="14">
        <v>0</v>
      </c>
      <c r="H161" s="14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0</v>
      </c>
      <c r="Q161" s="16">
        <v>0</v>
      </c>
      <c r="R161" s="16">
        <v>0</v>
      </c>
      <c r="S161" s="16">
        <v>0</v>
      </c>
      <c r="T161" s="16">
        <v>0</v>
      </c>
      <c r="U161" s="13">
        <v>0</v>
      </c>
      <c r="V161" s="13">
        <v>0</v>
      </c>
      <c r="W161" s="13">
        <v>0</v>
      </c>
      <c r="X161" s="13">
        <v>0</v>
      </c>
      <c r="Y161" s="116"/>
      <c r="Z161" s="116"/>
      <c r="AA161" s="137"/>
      <c r="AB161" s="137"/>
      <c r="AC161" s="110"/>
      <c r="AD161" s="110"/>
      <c r="AE161" s="110"/>
      <c r="AF161" s="110"/>
      <c r="AG161" s="110"/>
      <c r="AH161" s="110"/>
      <c r="AI161" s="110"/>
      <c r="AJ161" s="110"/>
    </row>
    <row r="162" spans="2:36" ht="192" customHeight="1" x14ac:dyDescent="0.3">
      <c r="B162" s="87"/>
      <c r="C162" s="111" t="s">
        <v>239</v>
      </c>
      <c r="D162" s="114"/>
      <c r="E162" s="117"/>
      <c r="F162" s="97" t="s">
        <v>4</v>
      </c>
      <c r="G162" s="14">
        <v>500000</v>
      </c>
      <c r="H162" s="14">
        <v>500000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500000</v>
      </c>
      <c r="V162" s="16">
        <v>0</v>
      </c>
      <c r="W162" s="16">
        <v>500000</v>
      </c>
      <c r="X162" s="16">
        <v>0</v>
      </c>
      <c r="Y162" s="114" t="s">
        <v>93</v>
      </c>
      <c r="Z162" s="114" t="s">
        <v>40</v>
      </c>
      <c r="AA162" s="135">
        <v>10</v>
      </c>
      <c r="AB162" s="135">
        <v>11.2</v>
      </c>
      <c r="AC162" s="108">
        <v>0.7</v>
      </c>
      <c r="AD162" s="108">
        <v>0.8</v>
      </c>
      <c r="AE162" s="108">
        <v>6</v>
      </c>
      <c r="AF162" s="108">
        <v>7.4340000000000002</v>
      </c>
      <c r="AG162" s="108">
        <v>0.28000000000000003</v>
      </c>
      <c r="AH162" s="108">
        <v>0.28299999999999997</v>
      </c>
      <c r="AI162" s="108">
        <v>3</v>
      </c>
      <c r="AJ162" s="108">
        <v>2.7</v>
      </c>
    </row>
    <row r="163" spans="2:36" ht="252" customHeight="1" x14ac:dyDescent="0.3">
      <c r="B163" s="87"/>
      <c r="C163" s="112"/>
      <c r="D163" s="115"/>
      <c r="E163" s="118"/>
      <c r="F163" s="97" t="s">
        <v>13</v>
      </c>
      <c r="G163" s="14">
        <v>500000</v>
      </c>
      <c r="H163" s="14">
        <v>500000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500000</v>
      </c>
      <c r="V163" s="16">
        <v>0</v>
      </c>
      <c r="W163" s="16">
        <v>500000</v>
      </c>
      <c r="X163" s="16">
        <v>0</v>
      </c>
      <c r="Y163" s="115"/>
      <c r="Z163" s="115"/>
      <c r="AA163" s="136"/>
      <c r="AB163" s="136"/>
      <c r="AC163" s="109"/>
      <c r="AD163" s="109"/>
      <c r="AE163" s="109"/>
      <c r="AF163" s="109"/>
      <c r="AG163" s="109"/>
      <c r="AH163" s="109"/>
      <c r="AI163" s="109"/>
      <c r="AJ163" s="109"/>
    </row>
    <row r="164" spans="2:36" ht="192" customHeight="1" x14ac:dyDescent="0.3">
      <c r="B164" s="87"/>
      <c r="C164" s="112"/>
      <c r="D164" s="115"/>
      <c r="E164" s="118"/>
      <c r="F164" s="97" t="s">
        <v>14</v>
      </c>
      <c r="G164" s="14">
        <v>0</v>
      </c>
      <c r="H164" s="14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Y164" s="115"/>
      <c r="Z164" s="115"/>
      <c r="AA164" s="136"/>
      <c r="AB164" s="136"/>
      <c r="AC164" s="109"/>
      <c r="AD164" s="109"/>
      <c r="AE164" s="109"/>
      <c r="AF164" s="109"/>
      <c r="AG164" s="109"/>
      <c r="AH164" s="109"/>
      <c r="AI164" s="109"/>
      <c r="AJ164" s="109"/>
    </row>
    <row r="165" spans="2:36" ht="368.25" customHeight="1" x14ac:dyDescent="0.3">
      <c r="B165" s="87"/>
      <c r="C165" s="113"/>
      <c r="D165" s="116"/>
      <c r="E165" s="119"/>
      <c r="F165" s="97" t="s">
        <v>15</v>
      </c>
      <c r="G165" s="14">
        <v>0</v>
      </c>
      <c r="H165" s="14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15"/>
      <c r="Z165" s="115"/>
      <c r="AA165" s="136"/>
      <c r="AB165" s="136"/>
      <c r="AC165" s="109"/>
      <c r="AD165" s="109"/>
      <c r="AE165" s="109"/>
      <c r="AF165" s="109"/>
      <c r="AG165" s="109"/>
      <c r="AH165" s="109"/>
      <c r="AI165" s="109"/>
      <c r="AJ165" s="109"/>
    </row>
    <row r="166" spans="2:36" ht="132" customHeight="1" x14ac:dyDescent="0.3">
      <c r="B166" s="87"/>
      <c r="C166" s="111" t="s">
        <v>240</v>
      </c>
      <c r="D166" s="114"/>
      <c r="E166" s="117"/>
      <c r="F166" s="97" t="s">
        <v>4</v>
      </c>
      <c r="G166" s="14">
        <v>20000</v>
      </c>
      <c r="H166" s="14">
        <v>20000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20000</v>
      </c>
      <c r="V166" s="16">
        <v>0</v>
      </c>
      <c r="W166" s="16">
        <v>20000</v>
      </c>
      <c r="X166" s="16">
        <v>0</v>
      </c>
      <c r="Y166" s="115"/>
      <c r="Z166" s="115"/>
      <c r="AA166" s="136"/>
      <c r="AB166" s="136"/>
      <c r="AC166" s="109"/>
      <c r="AD166" s="109"/>
      <c r="AE166" s="109"/>
      <c r="AF166" s="109"/>
      <c r="AG166" s="109"/>
      <c r="AH166" s="109"/>
      <c r="AI166" s="109"/>
      <c r="AJ166" s="109"/>
    </row>
    <row r="167" spans="2:36" ht="263.25" customHeight="1" x14ac:dyDescent="0.3">
      <c r="B167" s="87"/>
      <c r="C167" s="112"/>
      <c r="D167" s="115"/>
      <c r="E167" s="118"/>
      <c r="F167" s="97" t="s">
        <v>13</v>
      </c>
      <c r="G167" s="14">
        <v>20000</v>
      </c>
      <c r="H167" s="14">
        <v>20000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20000</v>
      </c>
      <c r="V167" s="16">
        <v>0</v>
      </c>
      <c r="W167" s="16">
        <v>20000</v>
      </c>
      <c r="X167" s="16">
        <v>0</v>
      </c>
      <c r="Y167" s="115"/>
      <c r="Z167" s="115"/>
      <c r="AA167" s="136"/>
      <c r="AB167" s="136"/>
      <c r="AC167" s="109"/>
      <c r="AD167" s="109"/>
      <c r="AE167" s="109"/>
      <c r="AF167" s="109"/>
      <c r="AG167" s="109"/>
      <c r="AH167" s="109"/>
      <c r="AI167" s="109"/>
      <c r="AJ167" s="109"/>
    </row>
    <row r="168" spans="2:36" ht="169.5" customHeight="1" x14ac:dyDescent="0.3">
      <c r="B168" s="87"/>
      <c r="C168" s="112"/>
      <c r="D168" s="115"/>
      <c r="E168" s="118"/>
      <c r="F168" s="97" t="s">
        <v>14</v>
      </c>
      <c r="G168" s="14">
        <v>0</v>
      </c>
      <c r="H168" s="14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15"/>
      <c r="Z168" s="115"/>
      <c r="AA168" s="136"/>
      <c r="AB168" s="136"/>
      <c r="AC168" s="109"/>
      <c r="AD168" s="109"/>
      <c r="AE168" s="109"/>
      <c r="AF168" s="109"/>
      <c r="AG168" s="109"/>
      <c r="AH168" s="109"/>
      <c r="AI168" s="109"/>
      <c r="AJ168" s="109"/>
    </row>
    <row r="169" spans="2:36" ht="308.25" customHeight="1" x14ac:dyDescent="0.3">
      <c r="B169" s="87"/>
      <c r="C169" s="113"/>
      <c r="D169" s="116"/>
      <c r="E169" s="119"/>
      <c r="F169" s="97" t="s">
        <v>15</v>
      </c>
      <c r="G169" s="14">
        <v>0</v>
      </c>
      <c r="H169" s="14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16">
        <v>0</v>
      </c>
      <c r="X169" s="16">
        <v>0</v>
      </c>
      <c r="Y169" s="116"/>
      <c r="Z169" s="116"/>
      <c r="AA169" s="137"/>
      <c r="AB169" s="137"/>
      <c r="AC169" s="110"/>
      <c r="AD169" s="110"/>
      <c r="AE169" s="110"/>
      <c r="AF169" s="110"/>
      <c r="AG169" s="110"/>
      <c r="AH169" s="110"/>
      <c r="AI169" s="110"/>
      <c r="AJ169" s="110"/>
    </row>
    <row r="170" spans="2:36" ht="154.5" customHeight="1" x14ac:dyDescent="0.3">
      <c r="B170" s="87"/>
      <c r="C170" s="111" t="s">
        <v>241</v>
      </c>
      <c r="D170" s="138"/>
      <c r="E170" s="117"/>
      <c r="F170" s="97" t="s">
        <v>4</v>
      </c>
      <c r="G170" s="14">
        <v>1239046.6299999999</v>
      </c>
      <c r="H170" s="14">
        <v>639460.63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1239046.6299999999</v>
      </c>
      <c r="V170" s="16">
        <v>0</v>
      </c>
      <c r="W170" s="16">
        <f>W171+W172</f>
        <v>639460.63</v>
      </c>
      <c r="X170" s="16">
        <v>0</v>
      </c>
      <c r="Y170" s="114" t="s">
        <v>242</v>
      </c>
      <c r="Z170" s="114" t="s">
        <v>41</v>
      </c>
      <c r="AA170" s="135">
        <v>100</v>
      </c>
      <c r="AB170" s="135">
        <v>0</v>
      </c>
      <c r="AC170" s="108">
        <v>0</v>
      </c>
      <c r="AD170" s="108">
        <v>0</v>
      </c>
      <c r="AE170" s="108">
        <v>0</v>
      </c>
      <c r="AF170" s="108">
        <v>0</v>
      </c>
      <c r="AG170" s="108">
        <v>0</v>
      </c>
      <c r="AH170" s="108">
        <v>0</v>
      </c>
      <c r="AI170" s="108">
        <v>100</v>
      </c>
      <c r="AJ170" s="108">
        <v>100</v>
      </c>
    </row>
    <row r="171" spans="2:36" ht="308.25" customHeight="1" x14ac:dyDescent="0.3">
      <c r="B171" s="87"/>
      <c r="C171" s="112"/>
      <c r="D171" s="138"/>
      <c r="E171" s="118"/>
      <c r="F171" s="97" t="s">
        <v>13</v>
      </c>
      <c r="G171" s="14">
        <v>49561.87</v>
      </c>
      <c r="H171" s="14">
        <v>25578.43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49561.87</v>
      </c>
      <c r="V171" s="16">
        <v>0</v>
      </c>
      <c r="W171" s="16">
        <v>25578.43</v>
      </c>
      <c r="X171" s="16">
        <v>0</v>
      </c>
      <c r="Y171" s="115"/>
      <c r="Z171" s="115"/>
      <c r="AA171" s="136"/>
      <c r="AB171" s="136"/>
      <c r="AC171" s="109"/>
      <c r="AD171" s="109"/>
      <c r="AE171" s="109"/>
      <c r="AF171" s="109"/>
      <c r="AG171" s="109"/>
      <c r="AH171" s="109"/>
      <c r="AI171" s="109"/>
      <c r="AJ171" s="109"/>
    </row>
    <row r="172" spans="2:36" ht="195.75" customHeight="1" x14ac:dyDescent="0.3">
      <c r="B172" s="87"/>
      <c r="C172" s="112"/>
      <c r="D172" s="138"/>
      <c r="E172" s="118"/>
      <c r="F172" s="97" t="s">
        <v>14</v>
      </c>
      <c r="G172" s="14">
        <v>1189484.76</v>
      </c>
      <c r="H172" s="14">
        <v>613882.19999999995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16">
        <v>0</v>
      </c>
      <c r="P172" s="16">
        <v>0</v>
      </c>
      <c r="Q172" s="16">
        <v>0</v>
      </c>
      <c r="R172" s="16">
        <v>0</v>
      </c>
      <c r="S172" s="16">
        <v>0</v>
      </c>
      <c r="T172" s="16">
        <v>0</v>
      </c>
      <c r="U172" s="16">
        <v>1189484.76</v>
      </c>
      <c r="V172" s="16">
        <v>0</v>
      </c>
      <c r="W172" s="16">
        <v>613882.19999999995</v>
      </c>
      <c r="X172" s="16">
        <v>0</v>
      </c>
      <c r="Y172" s="115"/>
      <c r="Z172" s="115"/>
      <c r="AA172" s="136"/>
      <c r="AB172" s="136"/>
      <c r="AC172" s="109"/>
      <c r="AD172" s="109"/>
      <c r="AE172" s="109"/>
      <c r="AF172" s="109"/>
      <c r="AG172" s="109"/>
      <c r="AH172" s="109"/>
      <c r="AI172" s="109"/>
      <c r="AJ172" s="109"/>
    </row>
    <row r="173" spans="2:36" ht="409.5" customHeight="1" x14ac:dyDescent="0.3">
      <c r="B173" s="87"/>
      <c r="C173" s="113"/>
      <c r="D173" s="138"/>
      <c r="E173" s="119"/>
      <c r="F173" s="97" t="s">
        <v>15</v>
      </c>
      <c r="G173" s="14">
        <v>0</v>
      </c>
      <c r="H173" s="14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16">
        <v>0</v>
      </c>
      <c r="X173" s="16">
        <v>0</v>
      </c>
      <c r="Y173" s="116"/>
      <c r="Z173" s="116"/>
      <c r="AA173" s="137"/>
      <c r="AB173" s="137"/>
      <c r="AC173" s="110"/>
      <c r="AD173" s="110"/>
      <c r="AE173" s="110"/>
      <c r="AF173" s="110"/>
      <c r="AG173" s="110"/>
      <c r="AH173" s="110"/>
      <c r="AI173" s="110"/>
      <c r="AJ173" s="110"/>
    </row>
    <row r="174" spans="2:36" ht="143.25" customHeight="1" x14ac:dyDescent="0.3">
      <c r="B174" s="87"/>
      <c r="C174" s="111" t="s">
        <v>244</v>
      </c>
      <c r="D174" s="114"/>
      <c r="E174" s="117"/>
      <c r="F174" s="97" t="s">
        <v>4</v>
      </c>
      <c r="G174" s="14">
        <v>600000</v>
      </c>
      <c r="H174" s="14">
        <v>599559.96000000008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600000</v>
      </c>
      <c r="V174" s="16">
        <v>0</v>
      </c>
      <c r="W174" s="16">
        <f>W175+W176</f>
        <v>599559.96000000008</v>
      </c>
      <c r="X174" s="16">
        <v>0</v>
      </c>
      <c r="Y174" s="114" t="s">
        <v>243</v>
      </c>
      <c r="Z174" s="114" t="s">
        <v>41</v>
      </c>
      <c r="AA174" s="135">
        <v>100</v>
      </c>
      <c r="AB174" s="135">
        <v>0</v>
      </c>
      <c r="AC174" s="108">
        <v>0</v>
      </c>
      <c r="AD174" s="108">
        <v>0</v>
      </c>
      <c r="AE174" s="108">
        <v>0</v>
      </c>
      <c r="AF174" s="108">
        <v>0</v>
      </c>
      <c r="AG174" s="108">
        <v>0</v>
      </c>
      <c r="AH174" s="108">
        <v>0</v>
      </c>
      <c r="AI174" s="108">
        <v>100</v>
      </c>
      <c r="AJ174" s="108">
        <v>100</v>
      </c>
    </row>
    <row r="175" spans="2:36" ht="259.5" customHeight="1" x14ac:dyDescent="0.3">
      <c r="B175" s="87"/>
      <c r="C175" s="112"/>
      <c r="D175" s="115"/>
      <c r="E175" s="118"/>
      <c r="F175" s="97" t="s">
        <v>13</v>
      </c>
      <c r="G175" s="14">
        <v>24422.44</v>
      </c>
      <c r="H175" s="14">
        <v>23982.400000000001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24422.44</v>
      </c>
      <c r="V175" s="16">
        <v>0</v>
      </c>
      <c r="W175" s="16">
        <v>23982.400000000001</v>
      </c>
      <c r="X175" s="16">
        <v>0</v>
      </c>
      <c r="Y175" s="115"/>
      <c r="Z175" s="115"/>
      <c r="AA175" s="136"/>
      <c r="AB175" s="136"/>
      <c r="AC175" s="109"/>
      <c r="AD175" s="109"/>
      <c r="AE175" s="109"/>
      <c r="AF175" s="109"/>
      <c r="AG175" s="109"/>
      <c r="AH175" s="109"/>
      <c r="AI175" s="109"/>
      <c r="AJ175" s="109"/>
    </row>
    <row r="176" spans="2:36" ht="177" customHeight="1" x14ac:dyDescent="0.3">
      <c r="B176" s="87"/>
      <c r="C176" s="112"/>
      <c r="D176" s="115"/>
      <c r="E176" s="118"/>
      <c r="F176" s="97" t="s">
        <v>14</v>
      </c>
      <c r="G176" s="14">
        <v>575577.56000000006</v>
      </c>
      <c r="H176" s="14">
        <v>575577.56000000006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575577.56000000006</v>
      </c>
      <c r="V176" s="16">
        <v>0</v>
      </c>
      <c r="W176" s="16">
        <v>575577.56000000006</v>
      </c>
      <c r="X176" s="16">
        <v>0</v>
      </c>
      <c r="Y176" s="115"/>
      <c r="Z176" s="115"/>
      <c r="AA176" s="136"/>
      <c r="AB176" s="136"/>
      <c r="AC176" s="109"/>
      <c r="AD176" s="109"/>
      <c r="AE176" s="109"/>
      <c r="AF176" s="109"/>
      <c r="AG176" s="109"/>
      <c r="AH176" s="109"/>
      <c r="AI176" s="109"/>
      <c r="AJ176" s="109"/>
    </row>
    <row r="177" spans="2:36" ht="300.75" customHeight="1" x14ac:dyDescent="0.3">
      <c r="B177" s="87"/>
      <c r="C177" s="113"/>
      <c r="D177" s="116"/>
      <c r="E177" s="119"/>
      <c r="F177" s="97" t="s">
        <v>15</v>
      </c>
      <c r="G177" s="14">
        <v>0</v>
      </c>
      <c r="H177" s="14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0</v>
      </c>
      <c r="V177" s="16">
        <v>0</v>
      </c>
      <c r="W177" s="16">
        <v>0</v>
      </c>
      <c r="X177" s="16">
        <v>0</v>
      </c>
      <c r="Y177" s="116"/>
      <c r="Z177" s="116"/>
      <c r="AA177" s="137"/>
      <c r="AB177" s="137"/>
      <c r="AC177" s="110"/>
      <c r="AD177" s="110"/>
      <c r="AE177" s="110"/>
      <c r="AF177" s="110"/>
      <c r="AG177" s="110"/>
      <c r="AH177" s="110"/>
      <c r="AI177" s="110"/>
      <c r="AJ177" s="110"/>
    </row>
    <row r="178" spans="2:36" ht="147" customHeight="1" x14ac:dyDescent="0.3">
      <c r="B178" s="87"/>
      <c r="C178" s="111" t="s">
        <v>245</v>
      </c>
      <c r="D178" s="114"/>
      <c r="E178" s="117"/>
      <c r="F178" s="97" t="s">
        <v>4</v>
      </c>
      <c r="G178" s="14">
        <v>2014609</v>
      </c>
      <c r="H178" s="14">
        <v>2014609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  <c r="Q178" s="16">
        <v>0</v>
      </c>
      <c r="R178" s="16">
        <v>0</v>
      </c>
      <c r="S178" s="16">
        <v>0</v>
      </c>
      <c r="T178" s="16">
        <v>0</v>
      </c>
      <c r="U178" s="16">
        <v>2014609</v>
      </c>
      <c r="V178" s="16">
        <v>0</v>
      </c>
      <c r="W178" s="16">
        <v>2014609</v>
      </c>
      <c r="X178" s="16">
        <v>0</v>
      </c>
      <c r="Y178" s="114" t="s">
        <v>93</v>
      </c>
      <c r="Z178" s="114" t="s">
        <v>40</v>
      </c>
      <c r="AA178" s="135">
        <v>10</v>
      </c>
      <c r="AB178" s="135">
        <v>11.2</v>
      </c>
      <c r="AC178" s="108">
        <v>0.7</v>
      </c>
      <c r="AD178" s="108">
        <v>0.8</v>
      </c>
      <c r="AE178" s="108">
        <v>6</v>
      </c>
      <c r="AF178" s="108">
        <v>7.4340000000000002</v>
      </c>
      <c r="AG178" s="108">
        <v>0.28000000000000003</v>
      </c>
      <c r="AH178" s="108">
        <v>0.28299999999999997</v>
      </c>
      <c r="AI178" s="108">
        <v>3</v>
      </c>
      <c r="AJ178" s="108">
        <v>2.7</v>
      </c>
    </row>
    <row r="179" spans="2:36" ht="300.75" customHeight="1" x14ac:dyDescent="0.3">
      <c r="B179" s="87"/>
      <c r="C179" s="112"/>
      <c r="D179" s="115"/>
      <c r="E179" s="118"/>
      <c r="F179" s="97" t="s">
        <v>13</v>
      </c>
      <c r="G179" s="14">
        <v>2014609</v>
      </c>
      <c r="H179" s="14">
        <v>2014609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</v>
      </c>
      <c r="O179" s="16">
        <v>0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2014609</v>
      </c>
      <c r="V179" s="16">
        <v>0</v>
      </c>
      <c r="W179" s="16">
        <v>2014609</v>
      </c>
      <c r="X179" s="16">
        <v>0</v>
      </c>
      <c r="Y179" s="115"/>
      <c r="Z179" s="115"/>
      <c r="AA179" s="136"/>
      <c r="AB179" s="136"/>
      <c r="AC179" s="109"/>
      <c r="AD179" s="109"/>
      <c r="AE179" s="109"/>
      <c r="AF179" s="109"/>
      <c r="AG179" s="109"/>
      <c r="AH179" s="109"/>
      <c r="AI179" s="109"/>
      <c r="AJ179" s="109"/>
    </row>
    <row r="180" spans="2:36" ht="173.25" customHeight="1" x14ac:dyDescent="0.3">
      <c r="B180" s="87"/>
      <c r="C180" s="112"/>
      <c r="D180" s="115"/>
      <c r="E180" s="118"/>
      <c r="F180" s="97" t="s">
        <v>14</v>
      </c>
      <c r="G180" s="14">
        <v>0</v>
      </c>
      <c r="H180" s="14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0</v>
      </c>
      <c r="W180" s="16">
        <v>0</v>
      </c>
      <c r="X180" s="16">
        <v>0</v>
      </c>
      <c r="Y180" s="115"/>
      <c r="Z180" s="115"/>
      <c r="AA180" s="136"/>
      <c r="AB180" s="136"/>
      <c r="AC180" s="109"/>
      <c r="AD180" s="109"/>
      <c r="AE180" s="109"/>
      <c r="AF180" s="109"/>
      <c r="AG180" s="109"/>
      <c r="AH180" s="109"/>
      <c r="AI180" s="109"/>
      <c r="AJ180" s="109"/>
    </row>
    <row r="181" spans="2:36" ht="315.75" customHeight="1" x14ac:dyDescent="0.3">
      <c r="B181" s="87"/>
      <c r="C181" s="113"/>
      <c r="D181" s="116"/>
      <c r="E181" s="119"/>
      <c r="F181" s="97" t="s">
        <v>15</v>
      </c>
      <c r="G181" s="14">
        <v>0</v>
      </c>
      <c r="H181" s="14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15"/>
      <c r="Z181" s="115"/>
      <c r="AA181" s="136"/>
      <c r="AB181" s="136"/>
      <c r="AC181" s="109"/>
      <c r="AD181" s="109"/>
      <c r="AE181" s="109"/>
      <c r="AF181" s="109"/>
      <c r="AG181" s="109"/>
      <c r="AH181" s="109"/>
      <c r="AI181" s="109"/>
      <c r="AJ181" s="109"/>
    </row>
    <row r="182" spans="2:36" ht="135.75" customHeight="1" x14ac:dyDescent="0.3">
      <c r="B182" s="87"/>
      <c r="C182" s="111" t="s">
        <v>246</v>
      </c>
      <c r="D182" s="114"/>
      <c r="E182" s="117"/>
      <c r="F182" s="97" t="s">
        <v>4</v>
      </c>
      <c r="G182" s="14">
        <v>60000</v>
      </c>
      <c r="H182" s="14">
        <v>60000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0</v>
      </c>
      <c r="Q182" s="16">
        <v>0</v>
      </c>
      <c r="R182" s="16">
        <v>0</v>
      </c>
      <c r="S182" s="16">
        <v>0</v>
      </c>
      <c r="T182" s="16">
        <v>0</v>
      </c>
      <c r="U182" s="16">
        <v>60000</v>
      </c>
      <c r="V182" s="16">
        <v>0</v>
      </c>
      <c r="W182" s="16">
        <v>60000</v>
      </c>
      <c r="X182" s="16">
        <v>0</v>
      </c>
      <c r="Y182" s="115"/>
      <c r="Z182" s="115"/>
      <c r="AA182" s="136"/>
      <c r="AB182" s="136"/>
      <c r="AC182" s="109"/>
      <c r="AD182" s="109"/>
      <c r="AE182" s="109"/>
      <c r="AF182" s="109"/>
      <c r="AG182" s="109"/>
      <c r="AH182" s="109"/>
      <c r="AI182" s="109"/>
      <c r="AJ182" s="109"/>
    </row>
    <row r="183" spans="2:36" ht="259.5" customHeight="1" x14ac:dyDescent="0.3">
      <c r="B183" s="87"/>
      <c r="C183" s="112"/>
      <c r="D183" s="115"/>
      <c r="E183" s="118"/>
      <c r="F183" s="97" t="s">
        <v>13</v>
      </c>
      <c r="G183" s="14">
        <v>60000</v>
      </c>
      <c r="H183" s="14">
        <v>60000</v>
      </c>
      <c r="I183" s="16">
        <v>0</v>
      </c>
      <c r="J183" s="16">
        <v>0</v>
      </c>
      <c r="K183" s="16">
        <v>0</v>
      </c>
      <c r="L183" s="16">
        <v>0</v>
      </c>
      <c r="M183" s="16">
        <v>0</v>
      </c>
      <c r="N183" s="16">
        <v>0</v>
      </c>
      <c r="O183" s="16">
        <v>0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60000</v>
      </c>
      <c r="V183" s="16">
        <v>0</v>
      </c>
      <c r="W183" s="16">
        <v>60000</v>
      </c>
      <c r="X183" s="16">
        <v>0</v>
      </c>
      <c r="Y183" s="115"/>
      <c r="Z183" s="115"/>
      <c r="AA183" s="136"/>
      <c r="AB183" s="136"/>
      <c r="AC183" s="109"/>
      <c r="AD183" s="109"/>
      <c r="AE183" s="109"/>
      <c r="AF183" s="109"/>
      <c r="AG183" s="109"/>
      <c r="AH183" s="109"/>
      <c r="AI183" s="109"/>
      <c r="AJ183" s="109"/>
    </row>
    <row r="184" spans="2:36" ht="195.75" customHeight="1" x14ac:dyDescent="0.3">
      <c r="B184" s="87"/>
      <c r="C184" s="112"/>
      <c r="D184" s="115"/>
      <c r="E184" s="118"/>
      <c r="F184" s="97" t="s">
        <v>14</v>
      </c>
      <c r="G184" s="14">
        <v>0</v>
      </c>
      <c r="H184" s="14"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16">
        <v>0</v>
      </c>
      <c r="P184" s="16">
        <v>0</v>
      </c>
      <c r="Q184" s="16">
        <v>0</v>
      </c>
      <c r="R184" s="16">
        <v>0</v>
      </c>
      <c r="S184" s="16">
        <v>0</v>
      </c>
      <c r="T184" s="16">
        <v>0</v>
      </c>
      <c r="U184" s="16">
        <v>0</v>
      </c>
      <c r="V184" s="16">
        <v>0</v>
      </c>
      <c r="W184" s="16">
        <v>0</v>
      </c>
      <c r="X184" s="16">
        <v>0</v>
      </c>
      <c r="Y184" s="115"/>
      <c r="Z184" s="115"/>
      <c r="AA184" s="136"/>
      <c r="AB184" s="136"/>
      <c r="AC184" s="109"/>
      <c r="AD184" s="109"/>
      <c r="AE184" s="109"/>
      <c r="AF184" s="109"/>
      <c r="AG184" s="109"/>
      <c r="AH184" s="109"/>
      <c r="AI184" s="109"/>
      <c r="AJ184" s="109"/>
    </row>
    <row r="185" spans="2:36" ht="315.75" customHeight="1" x14ac:dyDescent="0.3">
      <c r="B185" s="87"/>
      <c r="C185" s="113"/>
      <c r="D185" s="116"/>
      <c r="E185" s="119"/>
      <c r="F185" s="97" t="s">
        <v>15</v>
      </c>
      <c r="G185" s="14">
        <v>0</v>
      </c>
      <c r="H185" s="14">
        <v>0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16">
        <v>0</v>
      </c>
      <c r="X185" s="16">
        <v>0</v>
      </c>
      <c r="Y185" s="116"/>
      <c r="Z185" s="116"/>
      <c r="AA185" s="137"/>
      <c r="AB185" s="137"/>
      <c r="AC185" s="110"/>
      <c r="AD185" s="110"/>
      <c r="AE185" s="110"/>
      <c r="AF185" s="110"/>
      <c r="AG185" s="110"/>
      <c r="AH185" s="110"/>
      <c r="AI185" s="110"/>
      <c r="AJ185" s="110"/>
    </row>
    <row r="186" spans="2:36" s="6" customFormat="1" ht="111.75" customHeight="1" x14ac:dyDescent="0.3">
      <c r="B186" s="111"/>
      <c r="C186" s="196" t="s">
        <v>30</v>
      </c>
      <c r="D186" s="197"/>
      <c r="E186" s="198"/>
      <c r="F186" s="49" t="s">
        <v>4</v>
      </c>
      <c r="G186" s="13">
        <v>4120293.87</v>
      </c>
      <c r="H186" s="13">
        <v>4120293.87</v>
      </c>
      <c r="I186" s="15">
        <v>0</v>
      </c>
      <c r="J186" s="15">
        <v>0</v>
      </c>
      <c r="K186" s="16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>
        <v>3879216.87</v>
      </c>
      <c r="R186" s="15">
        <v>0</v>
      </c>
      <c r="S186" s="15">
        <v>3879216.87</v>
      </c>
      <c r="T186" s="15">
        <v>0</v>
      </c>
      <c r="U186" s="15">
        <v>241077</v>
      </c>
      <c r="V186" s="15">
        <v>0</v>
      </c>
      <c r="W186" s="15">
        <v>241077</v>
      </c>
      <c r="X186" s="15">
        <v>0</v>
      </c>
      <c r="Y186" s="138" t="s">
        <v>43</v>
      </c>
      <c r="Z186" s="138" t="s">
        <v>43</v>
      </c>
      <c r="AA186" s="138" t="s">
        <v>43</v>
      </c>
      <c r="AB186" s="138" t="s">
        <v>43</v>
      </c>
      <c r="AC186" s="164" t="s">
        <v>43</v>
      </c>
      <c r="AD186" s="164" t="s">
        <v>43</v>
      </c>
      <c r="AE186" s="108" t="s">
        <v>43</v>
      </c>
      <c r="AF186" s="108" t="s">
        <v>43</v>
      </c>
      <c r="AG186" s="108" t="s">
        <v>43</v>
      </c>
      <c r="AH186" s="108" t="s">
        <v>43</v>
      </c>
      <c r="AI186" s="108" t="s">
        <v>43</v>
      </c>
      <c r="AJ186" s="108" t="s">
        <v>43</v>
      </c>
    </row>
    <row r="187" spans="2:36" s="6" customFormat="1" ht="273" customHeight="1" x14ac:dyDescent="0.3">
      <c r="B187" s="112"/>
      <c r="C187" s="199"/>
      <c r="D187" s="200"/>
      <c r="E187" s="201"/>
      <c r="F187" s="49" t="s">
        <v>13</v>
      </c>
      <c r="G187" s="13">
        <v>4120293.87</v>
      </c>
      <c r="H187" s="14">
        <v>4120293.87</v>
      </c>
      <c r="I187" s="14">
        <v>0</v>
      </c>
      <c r="J187" s="14">
        <v>0</v>
      </c>
      <c r="K187" s="14">
        <v>0</v>
      </c>
      <c r="L187" s="14">
        <v>0</v>
      </c>
      <c r="M187" s="14">
        <v>0</v>
      </c>
      <c r="N187" s="14">
        <v>0</v>
      </c>
      <c r="O187" s="14">
        <v>0</v>
      </c>
      <c r="P187" s="14">
        <v>0</v>
      </c>
      <c r="Q187" s="14">
        <v>3879216.87</v>
      </c>
      <c r="R187" s="14">
        <v>0</v>
      </c>
      <c r="S187" s="14">
        <v>3879216.87</v>
      </c>
      <c r="T187" s="14">
        <v>0</v>
      </c>
      <c r="U187" s="14">
        <v>241077</v>
      </c>
      <c r="V187" s="14">
        <v>0</v>
      </c>
      <c r="W187" s="14">
        <v>241077</v>
      </c>
      <c r="X187" s="14">
        <v>0</v>
      </c>
      <c r="Y187" s="138"/>
      <c r="Z187" s="138"/>
      <c r="AA187" s="138"/>
      <c r="AB187" s="138"/>
      <c r="AC187" s="164"/>
      <c r="AD187" s="164"/>
      <c r="AE187" s="109"/>
      <c r="AF187" s="109"/>
      <c r="AG187" s="109"/>
      <c r="AH187" s="109"/>
      <c r="AI187" s="109"/>
      <c r="AJ187" s="109"/>
    </row>
    <row r="188" spans="2:36" s="6" customFormat="1" ht="143.25" customHeight="1" x14ac:dyDescent="0.3">
      <c r="B188" s="112"/>
      <c r="C188" s="199"/>
      <c r="D188" s="200"/>
      <c r="E188" s="201"/>
      <c r="F188" s="49" t="s">
        <v>14</v>
      </c>
      <c r="G188" s="14">
        <v>0</v>
      </c>
      <c r="H188" s="14"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  <c r="N188" s="14">
        <v>0</v>
      </c>
      <c r="O188" s="14">
        <v>0</v>
      </c>
      <c r="P188" s="14">
        <v>0</v>
      </c>
      <c r="Q188" s="14">
        <v>0</v>
      </c>
      <c r="R188" s="14">
        <v>0</v>
      </c>
      <c r="S188" s="14">
        <v>0</v>
      </c>
      <c r="T188" s="14">
        <v>0</v>
      </c>
      <c r="U188" s="14">
        <v>0</v>
      </c>
      <c r="V188" s="14">
        <v>0</v>
      </c>
      <c r="W188" s="14">
        <v>0</v>
      </c>
      <c r="X188" s="14">
        <v>0</v>
      </c>
      <c r="Y188" s="138"/>
      <c r="Z188" s="138"/>
      <c r="AA188" s="138"/>
      <c r="AB188" s="138"/>
      <c r="AC188" s="164"/>
      <c r="AD188" s="164"/>
      <c r="AE188" s="109"/>
      <c r="AF188" s="109"/>
      <c r="AG188" s="109"/>
      <c r="AH188" s="109"/>
      <c r="AI188" s="109"/>
      <c r="AJ188" s="109"/>
    </row>
    <row r="189" spans="2:36" s="6" customFormat="1" ht="297.75" customHeight="1" x14ac:dyDescent="0.3">
      <c r="B189" s="112"/>
      <c r="C189" s="202"/>
      <c r="D189" s="203"/>
      <c r="E189" s="204"/>
      <c r="F189" s="49" t="s">
        <v>15</v>
      </c>
      <c r="G189" s="13">
        <v>0</v>
      </c>
      <c r="H189" s="14"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  <c r="N189" s="14">
        <v>0</v>
      </c>
      <c r="O189" s="14">
        <v>0</v>
      </c>
      <c r="P189" s="14">
        <v>0</v>
      </c>
      <c r="Q189" s="14">
        <v>0</v>
      </c>
      <c r="R189" s="14">
        <v>0</v>
      </c>
      <c r="S189" s="14"/>
      <c r="T189" s="14">
        <v>0</v>
      </c>
      <c r="U189" s="14">
        <v>0</v>
      </c>
      <c r="V189" s="14">
        <v>0</v>
      </c>
      <c r="W189" s="14">
        <v>0</v>
      </c>
      <c r="X189" s="14">
        <v>0</v>
      </c>
      <c r="Y189" s="138"/>
      <c r="Z189" s="138"/>
      <c r="AA189" s="138"/>
      <c r="AB189" s="138"/>
      <c r="AC189" s="164"/>
      <c r="AD189" s="164"/>
      <c r="AE189" s="110"/>
      <c r="AF189" s="110"/>
      <c r="AG189" s="110"/>
      <c r="AH189" s="110"/>
      <c r="AI189" s="110"/>
      <c r="AJ189" s="110"/>
    </row>
    <row r="190" spans="2:36" ht="113.25" customHeight="1" x14ac:dyDescent="0.3">
      <c r="B190" s="111"/>
      <c r="C190" s="111" t="s">
        <v>31</v>
      </c>
      <c r="D190" s="111" t="s">
        <v>5</v>
      </c>
      <c r="E190" s="241">
        <v>37291</v>
      </c>
      <c r="F190" s="49" t="s">
        <v>4</v>
      </c>
      <c r="G190" s="14">
        <f>Q190+U190</f>
        <v>4120293.87</v>
      </c>
      <c r="H190" s="14">
        <f>S190+W190</f>
        <v>4120293.87</v>
      </c>
      <c r="I190" s="14">
        <v>0</v>
      </c>
      <c r="J190" s="14">
        <v>0</v>
      </c>
      <c r="K190" s="14">
        <v>0</v>
      </c>
      <c r="L190" s="14">
        <v>0</v>
      </c>
      <c r="M190" s="14">
        <v>0</v>
      </c>
      <c r="N190" s="14">
        <v>0</v>
      </c>
      <c r="O190" s="14">
        <v>0</v>
      </c>
      <c r="P190" s="14">
        <v>0</v>
      </c>
      <c r="Q190" s="14">
        <v>3879216.87</v>
      </c>
      <c r="R190" s="14">
        <v>0</v>
      </c>
      <c r="S190" s="14">
        <v>3879216.87</v>
      </c>
      <c r="T190" s="14">
        <v>0</v>
      </c>
      <c r="U190" s="14">
        <f>U198+U202</f>
        <v>241077</v>
      </c>
      <c r="V190" s="14">
        <v>0</v>
      </c>
      <c r="W190" s="14">
        <f>W198+W202</f>
        <v>241077</v>
      </c>
      <c r="X190" s="14">
        <v>0</v>
      </c>
      <c r="Y190" s="138" t="s">
        <v>43</v>
      </c>
      <c r="Z190" s="138" t="s">
        <v>43</v>
      </c>
      <c r="AA190" s="138" t="s">
        <v>43</v>
      </c>
      <c r="AB190" s="138" t="s">
        <v>43</v>
      </c>
      <c r="AC190" s="108" t="s">
        <v>43</v>
      </c>
      <c r="AD190" s="108" t="s">
        <v>43</v>
      </c>
      <c r="AE190" s="108" t="s">
        <v>43</v>
      </c>
      <c r="AF190" s="108" t="s">
        <v>43</v>
      </c>
      <c r="AG190" s="108" t="s">
        <v>43</v>
      </c>
      <c r="AH190" s="108" t="s">
        <v>43</v>
      </c>
      <c r="AI190" s="108" t="s">
        <v>43</v>
      </c>
      <c r="AJ190" s="108" t="s">
        <v>43</v>
      </c>
    </row>
    <row r="191" spans="2:36" ht="176.25" customHeight="1" x14ac:dyDescent="0.3">
      <c r="B191" s="112"/>
      <c r="C191" s="112"/>
      <c r="D191" s="112"/>
      <c r="E191" s="242"/>
      <c r="F191" s="49" t="s">
        <v>13</v>
      </c>
      <c r="G191" s="14">
        <f>Q191+U191</f>
        <v>4120293.87</v>
      </c>
      <c r="H191" s="14">
        <f>S191+W191</f>
        <v>4120293.87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  <c r="N191" s="14">
        <v>0</v>
      </c>
      <c r="O191" s="14">
        <v>0</v>
      </c>
      <c r="P191" s="14">
        <v>0</v>
      </c>
      <c r="Q191" s="14">
        <v>3879216.87</v>
      </c>
      <c r="R191" s="14">
        <v>0</v>
      </c>
      <c r="S191" s="14">
        <v>3879216.87</v>
      </c>
      <c r="T191" s="14">
        <v>0</v>
      </c>
      <c r="U191" s="14">
        <f>U199+U203</f>
        <v>241077</v>
      </c>
      <c r="V191" s="14">
        <v>0</v>
      </c>
      <c r="W191" s="14">
        <f>W199+W203</f>
        <v>241077</v>
      </c>
      <c r="X191" s="14">
        <v>0</v>
      </c>
      <c r="Y191" s="138"/>
      <c r="Z191" s="138"/>
      <c r="AA191" s="138"/>
      <c r="AB191" s="138"/>
      <c r="AC191" s="109"/>
      <c r="AD191" s="109"/>
      <c r="AE191" s="109"/>
      <c r="AF191" s="109"/>
      <c r="AG191" s="109"/>
      <c r="AH191" s="109"/>
      <c r="AI191" s="109"/>
      <c r="AJ191" s="109"/>
    </row>
    <row r="192" spans="2:36" ht="114" customHeight="1" x14ac:dyDescent="0.3">
      <c r="B192" s="112"/>
      <c r="C192" s="112"/>
      <c r="D192" s="112"/>
      <c r="E192" s="242"/>
      <c r="F192" s="49" t="s">
        <v>14</v>
      </c>
      <c r="G192" s="14">
        <v>0</v>
      </c>
      <c r="H192" s="14">
        <v>0</v>
      </c>
      <c r="I192" s="14">
        <v>0</v>
      </c>
      <c r="J192" s="14">
        <v>0</v>
      </c>
      <c r="K192" s="14">
        <v>0</v>
      </c>
      <c r="L192" s="14">
        <v>0</v>
      </c>
      <c r="M192" s="14">
        <v>0</v>
      </c>
      <c r="N192" s="14">
        <v>0</v>
      </c>
      <c r="O192" s="14">
        <v>0</v>
      </c>
      <c r="P192" s="14">
        <v>0</v>
      </c>
      <c r="Q192" s="14">
        <v>0</v>
      </c>
      <c r="R192" s="14">
        <v>0</v>
      </c>
      <c r="S192" s="14">
        <v>0</v>
      </c>
      <c r="T192" s="14">
        <v>0</v>
      </c>
      <c r="U192" s="14">
        <v>0</v>
      </c>
      <c r="V192" s="14">
        <v>0</v>
      </c>
      <c r="W192" s="14">
        <v>0</v>
      </c>
      <c r="X192" s="14">
        <v>0</v>
      </c>
      <c r="Y192" s="138"/>
      <c r="Z192" s="138"/>
      <c r="AA192" s="138"/>
      <c r="AB192" s="138"/>
      <c r="AC192" s="109"/>
      <c r="AD192" s="109"/>
      <c r="AE192" s="109"/>
      <c r="AF192" s="109"/>
      <c r="AG192" s="109"/>
      <c r="AH192" s="109"/>
      <c r="AI192" s="109"/>
      <c r="AJ192" s="109"/>
    </row>
    <row r="193" spans="2:36" ht="204.75" customHeight="1" x14ac:dyDescent="0.3">
      <c r="B193" s="112"/>
      <c r="C193" s="112"/>
      <c r="D193" s="112"/>
      <c r="E193" s="242"/>
      <c r="F193" s="49" t="s">
        <v>15</v>
      </c>
      <c r="G193" s="14">
        <v>0</v>
      </c>
      <c r="H193" s="14">
        <v>0</v>
      </c>
      <c r="I193" s="14">
        <v>0</v>
      </c>
      <c r="J193" s="14">
        <v>0</v>
      </c>
      <c r="K193" s="14">
        <v>0</v>
      </c>
      <c r="L193" s="14">
        <v>0</v>
      </c>
      <c r="M193" s="14">
        <v>0</v>
      </c>
      <c r="N193" s="14">
        <v>0</v>
      </c>
      <c r="O193" s="14">
        <v>0</v>
      </c>
      <c r="P193" s="14">
        <v>0</v>
      </c>
      <c r="Q193" s="14">
        <v>0</v>
      </c>
      <c r="R193" s="14">
        <v>0</v>
      </c>
      <c r="S193" s="14"/>
      <c r="T193" s="14">
        <v>0</v>
      </c>
      <c r="U193" s="14">
        <v>0</v>
      </c>
      <c r="V193" s="14">
        <v>0</v>
      </c>
      <c r="W193" s="14">
        <v>0</v>
      </c>
      <c r="X193" s="14">
        <v>0</v>
      </c>
      <c r="Y193" s="138"/>
      <c r="Z193" s="138"/>
      <c r="AA193" s="138"/>
      <c r="AB193" s="138"/>
      <c r="AC193" s="110"/>
      <c r="AD193" s="110"/>
      <c r="AE193" s="110"/>
      <c r="AF193" s="110"/>
      <c r="AG193" s="110"/>
      <c r="AH193" s="110"/>
      <c r="AI193" s="110"/>
      <c r="AJ193" s="110"/>
    </row>
    <row r="194" spans="2:36" ht="133.5" customHeight="1" x14ac:dyDescent="0.3">
      <c r="B194" s="79"/>
      <c r="C194" s="114" t="s">
        <v>207</v>
      </c>
      <c r="D194" s="114"/>
      <c r="E194" s="114" t="s">
        <v>223</v>
      </c>
      <c r="F194" s="83" t="s">
        <v>4</v>
      </c>
      <c r="G194" s="14">
        <v>590000</v>
      </c>
      <c r="H194" s="14">
        <v>590000</v>
      </c>
      <c r="I194" s="14">
        <v>0</v>
      </c>
      <c r="J194" s="14">
        <v>0</v>
      </c>
      <c r="K194" s="14">
        <v>0</v>
      </c>
      <c r="L194" s="14">
        <v>0</v>
      </c>
      <c r="M194" s="14">
        <v>0</v>
      </c>
      <c r="N194" s="14">
        <v>0</v>
      </c>
      <c r="O194" s="14">
        <v>0</v>
      </c>
      <c r="P194" s="14">
        <v>0</v>
      </c>
      <c r="Q194" s="14">
        <v>590000</v>
      </c>
      <c r="R194" s="14">
        <v>0</v>
      </c>
      <c r="S194" s="14">
        <v>590000</v>
      </c>
      <c r="T194" s="14">
        <v>0</v>
      </c>
      <c r="U194" s="14">
        <v>0</v>
      </c>
      <c r="V194" s="14">
        <v>0</v>
      </c>
      <c r="W194" s="14">
        <v>0</v>
      </c>
      <c r="X194" s="14">
        <v>0</v>
      </c>
      <c r="Y194" s="114" t="s">
        <v>211</v>
      </c>
      <c r="Z194" s="114" t="s">
        <v>95</v>
      </c>
      <c r="AA194" s="114">
        <v>1</v>
      </c>
      <c r="AB194" s="114">
        <v>1</v>
      </c>
      <c r="AC194" s="108">
        <v>0</v>
      </c>
      <c r="AD194" s="108">
        <v>0</v>
      </c>
      <c r="AE194" s="108">
        <v>0</v>
      </c>
      <c r="AF194" s="108">
        <v>0</v>
      </c>
      <c r="AG194" s="108">
        <v>1</v>
      </c>
      <c r="AH194" s="108">
        <v>1</v>
      </c>
      <c r="AI194" s="108">
        <v>0</v>
      </c>
      <c r="AJ194" s="108">
        <v>0</v>
      </c>
    </row>
    <row r="195" spans="2:36" ht="257.25" customHeight="1" x14ac:dyDescent="0.3">
      <c r="B195" s="79"/>
      <c r="C195" s="115"/>
      <c r="D195" s="115"/>
      <c r="E195" s="115"/>
      <c r="F195" s="83" t="s">
        <v>13</v>
      </c>
      <c r="G195" s="14">
        <v>590000</v>
      </c>
      <c r="H195" s="14">
        <v>590000</v>
      </c>
      <c r="I195" s="14">
        <v>0</v>
      </c>
      <c r="J195" s="14">
        <v>0</v>
      </c>
      <c r="K195" s="14">
        <v>0</v>
      </c>
      <c r="L195" s="14">
        <v>0</v>
      </c>
      <c r="M195" s="14">
        <v>0</v>
      </c>
      <c r="N195" s="14">
        <v>0</v>
      </c>
      <c r="O195" s="14">
        <v>0</v>
      </c>
      <c r="P195" s="14">
        <v>0</v>
      </c>
      <c r="Q195" s="14">
        <v>590000</v>
      </c>
      <c r="R195" s="14">
        <v>0</v>
      </c>
      <c r="S195" s="14">
        <v>590000</v>
      </c>
      <c r="T195" s="14">
        <v>0</v>
      </c>
      <c r="U195" s="14">
        <v>0</v>
      </c>
      <c r="V195" s="14">
        <v>0</v>
      </c>
      <c r="W195" s="14">
        <v>0</v>
      </c>
      <c r="X195" s="14">
        <v>0</v>
      </c>
      <c r="Y195" s="115"/>
      <c r="Z195" s="115"/>
      <c r="AA195" s="115"/>
      <c r="AB195" s="115"/>
      <c r="AC195" s="109"/>
      <c r="AD195" s="109"/>
      <c r="AE195" s="109"/>
      <c r="AF195" s="109"/>
      <c r="AG195" s="109"/>
      <c r="AH195" s="109"/>
      <c r="AI195" s="109"/>
      <c r="AJ195" s="109"/>
    </row>
    <row r="196" spans="2:36" ht="197.25" customHeight="1" x14ac:dyDescent="0.3">
      <c r="B196" s="79"/>
      <c r="C196" s="115"/>
      <c r="D196" s="115"/>
      <c r="E196" s="115"/>
      <c r="F196" s="83" t="s">
        <v>14</v>
      </c>
      <c r="G196" s="14">
        <v>0</v>
      </c>
      <c r="H196" s="14">
        <v>0</v>
      </c>
      <c r="I196" s="14">
        <v>0</v>
      </c>
      <c r="J196" s="14">
        <v>0</v>
      </c>
      <c r="K196" s="14">
        <v>0</v>
      </c>
      <c r="L196" s="14">
        <v>0</v>
      </c>
      <c r="M196" s="14">
        <v>0</v>
      </c>
      <c r="N196" s="14">
        <v>0</v>
      </c>
      <c r="O196" s="14"/>
      <c r="P196" s="14">
        <v>0</v>
      </c>
      <c r="Q196" s="14">
        <v>0</v>
      </c>
      <c r="R196" s="14">
        <v>0</v>
      </c>
      <c r="S196" s="14">
        <v>0</v>
      </c>
      <c r="T196" s="14">
        <v>0</v>
      </c>
      <c r="U196" s="14">
        <v>0</v>
      </c>
      <c r="V196" s="14">
        <v>0</v>
      </c>
      <c r="W196" s="14">
        <v>0</v>
      </c>
      <c r="X196" s="14"/>
      <c r="Y196" s="115"/>
      <c r="Z196" s="115"/>
      <c r="AA196" s="115"/>
      <c r="AB196" s="115"/>
      <c r="AC196" s="109"/>
      <c r="AD196" s="109"/>
      <c r="AE196" s="109"/>
      <c r="AF196" s="109"/>
      <c r="AG196" s="109"/>
      <c r="AH196" s="109"/>
      <c r="AI196" s="109"/>
      <c r="AJ196" s="109"/>
    </row>
    <row r="197" spans="2:36" ht="291" customHeight="1" x14ac:dyDescent="0.3">
      <c r="B197" s="79"/>
      <c r="C197" s="116"/>
      <c r="D197" s="116"/>
      <c r="E197" s="116"/>
      <c r="F197" s="83" t="s">
        <v>15</v>
      </c>
      <c r="G197" s="14">
        <v>0</v>
      </c>
      <c r="H197" s="14">
        <v>0</v>
      </c>
      <c r="I197" s="14">
        <v>0</v>
      </c>
      <c r="J197" s="14">
        <v>0</v>
      </c>
      <c r="K197" s="14">
        <v>0</v>
      </c>
      <c r="L197" s="14">
        <v>0</v>
      </c>
      <c r="M197" s="14">
        <v>0</v>
      </c>
      <c r="N197" s="14">
        <v>0</v>
      </c>
      <c r="O197" s="14">
        <v>0</v>
      </c>
      <c r="P197" s="14">
        <v>0</v>
      </c>
      <c r="Q197" s="14">
        <v>0</v>
      </c>
      <c r="R197" s="14">
        <v>0</v>
      </c>
      <c r="S197" s="14">
        <v>0</v>
      </c>
      <c r="T197" s="14">
        <v>0</v>
      </c>
      <c r="U197" s="14">
        <v>0</v>
      </c>
      <c r="V197" s="14">
        <v>0</v>
      </c>
      <c r="W197" s="14">
        <v>0</v>
      </c>
      <c r="X197" s="14">
        <v>0</v>
      </c>
      <c r="Y197" s="116"/>
      <c r="Z197" s="116"/>
      <c r="AA197" s="116"/>
      <c r="AB197" s="116"/>
      <c r="AC197" s="110"/>
      <c r="AD197" s="110"/>
      <c r="AE197" s="110"/>
      <c r="AF197" s="110"/>
      <c r="AG197" s="110"/>
      <c r="AH197" s="110"/>
      <c r="AI197" s="110"/>
      <c r="AJ197" s="110"/>
    </row>
    <row r="198" spans="2:36" ht="133.5" customHeight="1" x14ac:dyDescent="0.3">
      <c r="B198" s="79"/>
      <c r="C198" s="114" t="s">
        <v>208</v>
      </c>
      <c r="D198" s="114"/>
      <c r="E198" s="114" t="s">
        <v>224</v>
      </c>
      <c r="F198" s="83" t="s">
        <v>4</v>
      </c>
      <c r="G198" s="14">
        <f>Q198+U198</f>
        <v>245736</v>
      </c>
      <c r="H198" s="14">
        <f>S198+W198</f>
        <v>245736</v>
      </c>
      <c r="I198" s="14">
        <v>0</v>
      </c>
      <c r="J198" s="14">
        <v>0</v>
      </c>
      <c r="K198" s="14">
        <v>0</v>
      </c>
      <c r="L198" s="14">
        <v>0</v>
      </c>
      <c r="M198" s="14">
        <v>0</v>
      </c>
      <c r="N198" s="14">
        <v>0</v>
      </c>
      <c r="O198" s="14">
        <v>0</v>
      </c>
      <c r="P198" s="14">
        <v>0</v>
      </c>
      <c r="Q198" s="14">
        <v>148500</v>
      </c>
      <c r="R198" s="14">
        <v>0</v>
      </c>
      <c r="S198" s="14">
        <v>148500</v>
      </c>
      <c r="T198" s="14">
        <v>0</v>
      </c>
      <c r="U198" s="14">
        <v>97236</v>
      </c>
      <c r="V198" s="14">
        <v>0</v>
      </c>
      <c r="W198" s="14">
        <v>97236</v>
      </c>
      <c r="X198" s="14">
        <v>0</v>
      </c>
      <c r="Y198" s="114" t="s">
        <v>212</v>
      </c>
      <c r="Z198" s="114" t="s">
        <v>40</v>
      </c>
      <c r="AA198" s="114">
        <f>AG198+AI198</f>
        <v>0.62</v>
      </c>
      <c r="AB198" s="114">
        <f>AH198+AJ198</f>
        <v>0.57300000000000006</v>
      </c>
      <c r="AC198" s="108">
        <v>0</v>
      </c>
      <c r="AD198" s="108">
        <v>0</v>
      </c>
      <c r="AE198" s="108">
        <v>0</v>
      </c>
      <c r="AF198" s="108">
        <v>0</v>
      </c>
      <c r="AG198" s="108">
        <v>0.6</v>
      </c>
      <c r="AH198" s="108">
        <v>0.55300000000000005</v>
      </c>
      <c r="AI198" s="108">
        <v>0.02</v>
      </c>
      <c r="AJ198" s="108">
        <v>0.02</v>
      </c>
    </row>
    <row r="199" spans="2:36" ht="261" customHeight="1" x14ac:dyDescent="0.3">
      <c r="B199" s="79"/>
      <c r="C199" s="115"/>
      <c r="D199" s="115"/>
      <c r="E199" s="115"/>
      <c r="F199" s="83" t="s">
        <v>13</v>
      </c>
      <c r="G199" s="14">
        <f>Q199+U199</f>
        <v>245736</v>
      </c>
      <c r="H199" s="14">
        <f>S199+W199</f>
        <v>245736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  <c r="P199" s="14">
        <v>0</v>
      </c>
      <c r="Q199" s="14">
        <v>148500</v>
      </c>
      <c r="R199" s="14">
        <v>0</v>
      </c>
      <c r="S199" s="14">
        <v>148500</v>
      </c>
      <c r="T199" s="14">
        <v>0</v>
      </c>
      <c r="U199" s="14">
        <v>97236</v>
      </c>
      <c r="V199" s="14">
        <v>0</v>
      </c>
      <c r="W199" s="14">
        <v>97236</v>
      </c>
      <c r="X199" s="14">
        <v>0</v>
      </c>
      <c r="Y199" s="115"/>
      <c r="Z199" s="115"/>
      <c r="AA199" s="115"/>
      <c r="AB199" s="115"/>
      <c r="AC199" s="109"/>
      <c r="AD199" s="109"/>
      <c r="AE199" s="109"/>
      <c r="AF199" s="109"/>
      <c r="AG199" s="109"/>
      <c r="AH199" s="109"/>
      <c r="AI199" s="109"/>
      <c r="AJ199" s="109"/>
    </row>
    <row r="200" spans="2:36" ht="186" customHeight="1" x14ac:dyDescent="0.3">
      <c r="B200" s="79"/>
      <c r="C200" s="115"/>
      <c r="D200" s="115"/>
      <c r="E200" s="115"/>
      <c r="F200" s="83" t="s">
        <v>14</v>
      </c>
      <c r="G200" s="14">
        <v>0</v>
      </c>
      <c r="H200" s="14">
        <v>0</v>
      </c>
      <c r="I200" s="14">
        <v>0</v>
      </c>
      <c r="J200" s="14">
        <v>0</v>
      </c>
      <c r="K200" s="14">
        <v>0</v>
      </c>
      <c r="L200" s="14">
        <v>0</v>
      </c>
      <c r="M200" s="14">
        <v>0</v>
      </c>
      <c r="N200" s="14">
        <v>0</v>
      </c>
      <c r="O200" s="14"/>
      <c r="P200" s="14">
        <v>0</v>
      </c>
      <c r="Q200" s="14">
        <v>0</v>
      </c>
      <c r="R200" s="14"/>
      <c r="S200" s="14">
        <v>0</v>
      </c>
      <c r="T200" s="14">
        <v>0</v>
      </c>
      <c r="U200" s="14">
        <v>0</v>
      </c>
      <c r="V200" s="14">
        <v>0</v>
      </c>
      <c r="W200" s="14">
        <v>0</v>
      </c>
      <c r="X200" s="14">
        <v>0</v>
      </c>
      <c r="Y200" s="115"/>
      <c r="Z200" s="115"/>
      <c r="AA200" s="115"/>
      <c r="AB200" s="115"/>
      <c r="AC200" s="109"/>
      <c r="AD200" s="109"/>
      <c r="AE200" s="109"/>
      <c r="AF200" s="109"/>
      <c r="AG200" s="109"/>
      <c r="AH200" s="109"/>
      <c r="AI200" s="109"/>
      <c r="AJ200" s="109"/>
    </row>
    <row r="201" spans="2:36" ht="298.5" customHeight="1" x14ac:dyDescent="0.3">
      <c r="B201" s="79"/>
      <c r="C201" s="116"/>
      <c r="D201" s="116"/>
      <c r="E201" s="116"/>
      <c r="F201" s="83" t="s">
        <v>15</v>
      </c>
      <c r="G201" s="14">
        <v>0</v>
      </c>
      <c r="H201" s="14">
        <v>0</v>
      </c>
      <c r="I201" s="14">
        <v>0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4">
        <v>0</v>
      </c>
      <c r="W201" s="14">
        <v>0</v>
      </c>
      <c r="X201" s="14">
        <v>0</v>
      </c>
      <c r="Y201" s="116"/>
      <c r="Z201" s="116"/>
      <c r="AA201" s="116"/>
      <c r="AB201" s="116"/>
      <c r="AC201" s="110"/>
      <c r="AD201" s="110"/>
      <c r="AE201" s="110"/>
      <c r="AF201" s="110"/>
      <c r="AG201" s="110"/>
      <c r="AH201" s="110"/>
      <c r="AI201" s="110"/>
      <c r="AJ201" s="110"/>
    </row>
    <row r="202" spans="2:36" ht="141" customHeight="1" x14ac:dyDescent="0.3">
      <c r="B202" s="79"/>
      <c r="C202" s="114" t="s">
        <v>209</v>
      </c>
      <c r="D202" s="114"/>
      <c r="E202" s="114" t="s">
        <v>225</v>
      </c>
      <c r="F202" s="83" t="s">
        <v>4</v>
      </c>
      <c r="G202" s="14">
        <f>Q202+U202</f>
        <v>1893841</v>
      </c>
      <c r="H202" s="14">
        <f>S202+W202</f>
        <v>1893841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  <c r="Q202" s="14">
        <v>1750000</v>
      </c>
      <c r="R202" s="14">
        <v>0</v>
      </c>
      <c r="S202" s="14">
        <v>1750000</v>
      </c>
      <c r="T202" s="14">
        <v>0</v>
      </c>
      <c r="U202" s="14">
        <v>143841</v>
      </c>
      <c r="V202" s="14">
        <v>0</v>
      </c>
      <c r="W202" s="14">
        <v>143841</v>
      </c>
      <c r="X202" s="14">
        <v>0</v>
      </c>
      <c r="Y202" s="114" t="s">
        <v>213</v>
      </c>
      <c r="Z202" s="114" t="s">
        <v>41</v>
      </c>
      <c r="AA202" s="114">
        <v>100</v>
      </c>
      <c r="AB202" s="114">
        <v>100</v>
      </c>
      <c r="AC202" s="108">
        <v>0</v>
      </c>
      <c r="AD202" s="108">
        <v>0</v>
      </c>
      <c r="AE202" s="108">
        <v>0</v>
      </c>
      <c r="AF202" s="108">
        <v>0</v>
      </c>
      <c r="AG202" s="108">
        <v>100</v>
      </c>
      <c r="AH202" s="108">
        <v>100</v>
      </c>
      <c r="AI202" s="108">
        <v>100</v>
      </c>
      <c r="AJ202" s="108">
        <v>100</v>
      </c>
    </row>
    <row r="203" spans="2:36" ht="253.5" customHeight="1" x14ac:dyDescent="0.3">
      <c r="B203" s="79"/>
      <c r="C203" s="115"/>
      <c r="D203" s="115"/>
      <c r="E203" s="115"/>
      <c r="F203" s="83" t="s">
        <v>13</v>
      </c>
      <c r="G203" s="14">
        <f>Q203+U203</f>
        <v>1893841</v>
      </c>
      <c r="H203" s="14">
        <f>S203+W203</f>
        <v>1893841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  <c r="Q203" s="14">
        <v>1750000</v>
      </c>
      <c r="R203" s="14">
        <v>0</v>
      </c>
      <c r="S203" s="14">
        <v>1750000</v>
      </c>
      <c r="T203" s="14">
        <v>0</v>
      </c>
      <c r="U203" s="14">
        <v>143841</v>
      </c>
      <c r="V203" s="14">
        <v>0</v>
      </c>
      <c r="W203" s="14">
        <v>143841</v>
      </c>
      <c r="X203" s="14">
        <v>0</v>
      </c>
      <c r="Y203" s="115"/>
      <c r="Z203" s="115"/>
      <c r="AA203" s="115"/>
      <c r="AB203" s="115"/>
      <c r="AC203" s="109"/>
      <c r="AD203" s="109"/>
      <c r="AE203" s="109"/>
      <c r="AF203" s="109"/>
      <c r="AG203" s="109"/>
      <c r="AH203" s="109"/>
      <c r="AI203" s="109"/>
      <c r="AJ203" s="109"/>
    </row>
    <row r="204" spans="2:36" ht="204.75" customHeight="1" x14ac:dyDescent="0.3">
      <c r="B204" s="79"/>
      <c r="C204" s="115"/>
      <c r="D204" s="115"/>
      <c r="E204" s="115"/>
      <c r="F204" s="83" t="s">
        <v>14</v>
      </c>
      <c r="G204" s="14">
        <v>0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/>
      <c r="P204" s="14">
        <v>0</v>
      </c>
      <c r="Q204" s="14">
        <v>0</v>
      </c>
      <c r="R204" s="14">
        <v>0</v>
      </c>
      <c r="S204" s="14">
        <v>0</v>
      </c>
      <c r="T204" s="14">
        <v>0</v>
      </c>
      <c r="U204" s="14">
        <v>0</v>
      </c>
      <c r="V204" s="14">
        <v>0</v>
      </c>
      <c r="W204" s="14">
        <v>0</v>
      </c>
      <c r="X204" s="14">
        <v>0</v>
      </c>
      <c r="Y204" s="115"/>
      <c r="Z204" s="115"/>
      <c r="AA204" s="115"/>
      <c r="AB204" s="115"/>
      <c r="AC204" s="109"/>
      <c r="AD204" s="109"/>
      <c r="AE204" s="109"/>
      <c r="AF204" s="109"/>
      <c r="AG204" s="109"/>
      <c r="AH204" s="109"/>
      <c r="AI204" s="109"/>
      <c r="AJ204" s="109"/>
    </row>
    <row r="205" spans="2:36" ht="309.75" customHeight="1" x14ac:dyDescent="0.3">
      <c r="B205" s="79"/>
      <c r="C205" s="116"/>
      <c r="D205" s="116"/>
      <c r="E205" s="116"/>
      <c r="F205" s="83" t="s">
        <v>15</v>
      </c>
      <c r="G205" s="14">
        <v>0</v>
      </c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14">
        <v>0</v>
      </c>
      <c r="N205" s="14">
        <v>0</v>
      </c>
      <c r="O205" s="14">
        <v>0</v>
      </c>
      <c r="P205" s="14">
        <v>0</v>
      </c>
      <c r="Q205" s="14">
        <v>0</v>
      </c>
      <c r="R205" s="14">
        <v>0</v>
      </c>
      <c r="S205" s="14">
        <v>0</v>
      </c>
      <c r="T205" s="14">
        <v>0</v>
      </c>
      <c r="U205" s="14">
        <v>0</v>
      </c>
      <c r="V205" s="14">
        <v>0</v>
      </c>
      <c r="W205" s="14">
        <v>0</v>
      </c>
      <c r="X205" s="14">
        <v>0</v>
      </c>
      <c r="Y205" s="116"/>
      <c r="Z205" s="116"/>
      <c r="AA205" s="116"/>
      <c r="AB205" s="116"/>
      <c r="AC205" s="110"/>
      <c r="AD205" s="110"/>
      <c r="AE205" s="110"/>
      <c r="AF205" s="110"/>
      <c r="AG205" s="110"/>
      <c r="AH205" s="110"/>
      <c r="AI205" s="110"/>
      <c r="AJ205" s="110"/>
    </row>
    <row r="206" spans="2:36" ht="204.75" customHeight="1" x14ac:dyDescent="0.3">
      <c r="B206" s="79"/>
      <c r="C206" s="114" t="s">
        <v>210</v>
      </c>
      <c r="D206" s="114"/>
      <c r="E206" s="114" t="s">
        <v>226</v>
      </c>
      <c r="F206" s="83" t="s">
        <v>4</v>
      </c>
      <c r="G206" s="14">
        <v>1390716.87</v>
      </c>
      <c r="H206" s="14">
        <v>1390716.87</v>
      </c>
      <c r="I206" s="14">
        <v>0</v>
      </c>
      <c r="J206" s="14">
        <v>0</v>
      </c>
      <c r="K206" s="14">
        <v>0</v>
      </c>
      <c r="L206" s="14">
        <v>0</v>
      </c>
      <c r="M206" s="14">
        <v>0</v>
      </c>
      <c r="N206" s="14">
        <v>0</v>
      </c>
      <c r="O206" s="14">
        <v>0</v>
      </c>
      <c r="P206" s="14">
        <v>0</v>
      </c>
      <c r="Q206" s="14">
        <v>1390716.87</v>
      </c>
      <c r="R206" s="14">
        <v>0</v>
      </c>
      <c r="S206" s="14">
        <v>1390716.87</v>
      </c>
      <c r="T206" s="14">
        <v>0</v>
      </c>
      <c r="U206" s="14">
        <v>0</v>
      </c>
      <c r="V206" s="14">
        <v>0</v>
      </c>
      <c r="W206" s="14">
        <v>0</v>
      </c>
      <c r="X206" s="14">
        <v>0</v>
      </c>
      <c r="Y206" s="114" t="s">
        <v>212</v>
      </c>
      <c r="Z206" s="114" t="s">
        <v>40</v>
      </c>
      <c r="AA206" s="114">
        <v>0.62</v>
      </c>
      <c r="AB206" s="114">
        <v>0.57299999999999995</v>
      </c>
      <c r="AC206" s="108">
        <v>0</v>
      </c>
      <c r="AD206" s="108">
        <v>0</v>
      </c>
      <c r="AE206" s="108">
        <v>0</v>
      </c>
      <c r="AF206" s="108">
        <v>0</v>
      </c>
      <c r="AG206" s="108">
        <v>0.6</v>
      </c>
      <c r="AH206" s="108">
        <v>0.55300000000000005</v>
      </c>
      <c r="AI206" s="108">
        <v>0.02</v>
      </c>
      <c r="AJ206" s="108">
        <v>0.02</v>
      </c>
    </row>
    <row r="207" spans="2:36" ht="257.25" customHeight="1" x14ac:dyDescent="0.3">
      <c r="B207" s="79"/>
      <c r="C207" s="115"/>
      <c r="D207" s="115"/>
      <c r="E207" s="115"/>
      <c r="F207" s="83" t="s">
        <v>13</v>
      </c>
      <c r="G207" s="14">
        <v>1390716.87</v>
      </c>
      <c r="H207" s="14">
        <v>1390716.87</v>
      </c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4">
        <v>0</v>
      </c>
      <c r="P207" s="14">
        <v>0</v>
      </c>
      <c r="Q207" s="14">
        <v>1390716.87</v>
      </c>
      <c r="R207" s="14">
        <v>0</v>
      </c>
      <c r="S207" s="14">
        <v>1390716.87</v>
      </c>
      <c r="T207" s="14">
        <v>0</v>
      </c>
      <c r="U207" s="14">
        <v>0</v>
      </c>
      <c r="V207" s="14">
        <v>0</v>
      </c>
      <c r="W207" s="14">
        <v>0</v>
      </c>
      <c r="X207" s="14">
        <v>0</v>
      </c>
      <c r="Y207" s="115"/>
      <c r="Z207" s="115"/>
      <c r="AA207" s="115"/>
      <c r="AB207" s="115"/>
      <c r="AC207" s="109"/>
      <c r="AD207" s="109"/>
      <c r="AE207" s="109"/>
      <c r="AF207" s="109"/>
      <c r="AG207" s="109"/>
      <c r="AH207" s="109"/>
      <c r="AI207" s="109"/>
      <c r="AJ207" s="109"/>
    </row>
    <row r="208" spans="2:36" ht="204.75" customHeight="1" x14ac:dyDescent="0.3">
      <c r="B208" s="79"/>
      <c r="C208" s="115"/>
      <c r="D208" s="115"/>
      <c r="E208" s="115"/>
      <c r="F208" s="83" t="s">
        <v>14</v>
      </c>
      <c r="G208" s="14">
        <v>0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4"/>
      <c r="P208" s="14">
        <v>0</v>
      </c>
      <c r="Q208" s="14">
        <v>0</v>
      </c>
      <c r="R208" s="14">
        <v>0</v>
      </c>
      <c r="S208" s="14">
        <v>0</v>
      </c>
      <c r="T208" s="14">
        <v>0</v>
      </c>
      <c r="U208" s="14">
        <v>0</v>
      </c>
      <c r="V208" s="14">
        <v>0</v>
      </c>
      <c r="W208" s="14">
        <v>0</v>
      </c>
      <c r="X208" s="14">
        <v>0</v>
      </c>
      <c r="Y208" s="115"/>
      <c r="Z208" s="115"/>
      <c r="AA208" s="115"/>
      <c r="AB208" s="115"/>
      <c r="AC208" s="109"/>
      <c r="AD208" s="109"/>
      <c r="AE208" s="109"/>
      <c r="AF208" s="109"/>
      <c r="AG208" s="109"/>
      <c r="AH208" s="109"/>
      <c r="AI208" s="109"/>
      <c r="AJ208" s="109"/>
    </row>
    <row r="209" spans="2:36" ht="294.75" customHeight="1" x14ac:dyDescent="0.3">
      <c r="B209" s="79"/>
      <c r="C209" s="116"/>
      <c r="D209" s="116"/>
      <c r="E209" s="116"/>
      <c r="F209" s="83" t="s">
        <v>15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  <c r="Q209" s="14">
        <v>0</v>
      </c>
      <c r="R209" s="14">
        <v>0</v>
      </c>
      <c r="S209" s="14">
        <v>0</v>
      </c>
      <c r="T209" s="14">
        <v>0</v>
      </c>
      <c r="U209" s="14">
        <v>0</v>
      </c>
      <c r="V209" s="14">
        <v>0</v>
      </c>
      <c r="W209" s="14">
        <v>0</v>
      </c>
      <c r="X209" s="14">
        <v>0</v>
      </c>
      <c r="Y209" s="116"/>
      <c r="Z209" s="116"/>
      <c r="AA209" s="116"/>
      <c r="AB209" s="116"/>
      <c r="AC209" s="110"/>
      <c r="AD209" s="110"/>
      <c r="AE209" s="110"/>
      <c r="AF209" s="110"/>
      <c r="AG209" s="110"/>
      <c r="AH209" s="110"/>
      <c r="AI209" s="110"/>
      <c r="AJ209" s="110"/>
    </row>
    <row r="210" spans="2:36" s="6" customFormat="1" ht="78.75" customHeight="1" x14ac:dyDescent="0.3">
      <c r="B210" s="111"/>
      <c r="C210" s="196" t="s">
        <v>46</v>
      </c>
      <c r="D210" s="197"/>
      <c r="E210" s="198"/>
      <c r="F210" s="49" t="s">
        <v>4</v>
      </c>
      <c r="G210" s="13">
        <v>119584342.06</v>
      </c>
      <c r="H210" s="13">
        <v>119278114.70000002</v>
      </c>
      <c r="I210" s="13">
        <v>35055144.399999999</v>
      </c>
      <c r="J210" s="13">
        <v>0</v>
      </c>
      <c r="K210" s="13">
        <v>35053747.039999999</v>
      </c>
      <c r="L210" s="13">
        <v>0</v>
      </c>
      <c r="M210" s="13">
        <v>28475194.690000001</v>
      </c>
      <c r="N210" s="13">
        <v>0</v>
      </c>
      <c r="O210" s="13">
        <v>28475194.690000001</v>
      </c>
      <c r="P210" s="13">
        <v>0</v>
      </c>
      <c r="Q210" s="13">
        <v>8970670.6400000006</v>
      </c>
      <c r="R210" s="13">
        <v>0</v>
      </c>
      <c r="S210" s="13">
        <v>8970670.6400000006</v>
      </c>
      <c r="T210" s="13">
        <v>0</v>
      </c>
      <c r="U210" s="13">
        <v>47083332.330000006</v>
      </c>
      <c r="V210" s="13">
        <v>0</v>
      </c>
      <c r="W210" s="13">
        <v>46778502.330000006</v>
      </c>
      <c r="X210" s="13">
        <v>0</v>
      </c>
      <c r="Y210" s="138" t="s">
        <v>5</v>
      </c>
      <c r="Z210" s="138" t="s">
        <v>5</v>
      </c>
      <c r="AA210" s="219" t="s">
        <v>5</v>
      </c>
      <c r="AB210" s="138" t="s">
        <v>5</v>
      </c>
      <c r="AC210" s="108" t="s">
        <v>5</v>
      </c>
      <c r="AD210" s="108" t="s">
        <v>5</v>
      </c>
      <c r="AE210" s="108" t="s">
        <v>5</v>
      </c>
      <c r="AF210" s="108" t="s">
        <v>5</v>
      </c>
      <c r="AG210" s="108" t="s">
        <v>5</v>
      </c>
      <c r="AH210" s="108" t="s">
        <v>5</v>
      </c>
      <c r="AI210" s="108" t="s">
        <v>5</v>
      </c>
      <c r="AJ210" s="108" t="s">
        <v>5</v>
      </c>
    </row>
    <row r="211" spans="2:36" s="6" customFormat="1" ht="252.75" customHeight="1" x14ac:dyDescent="0.3">
      <c r="B211" s="112"/>
      <c r="C211" s="199"/>
      <c r="D211" s="200"/>
      <c r="E211" s="201"/>
      <c r="F211" s="49" t="s">
        <v>13</v>
      </c>
      <c r="G211" s="13">
        <v>85130932.820000008</v>
      </c>
      <c r="H211" s="13">
        <v>85129535.460000008</v>
      </c>
      <c r="I211" s="13">
        <v>16486735.41</v>
      </c>
      <c r="J211" s="13">
        <v>0</v>
      </c>
      <c r="K211" s="13">
        <v>16485338.050000001</v>
      </c>
      <c r="L211" s="13">
        <v>0</v>
      </c>
      <c r="M211" s="13">
        <v>28475194.690000001</v>
      </c>
      <c r="N211" s="13">
        <v>0</v>
      </c>
      <c r="O211" s="13">
        <v>28475194.690000001</v>
      </c>
      <c r="P211" s="13">
        <v>0</v>
      </c>
      <c r="Q211" s="13">
        <v>8970670.6400000006</v>
      </c>
      <c r="R211" s="13">
        <v>0</v>
      </c>
      <c r="S211" s="13">
        <v>8970670.6400000006</v>
      </c>
      <c r="T211" s="13">
        <v>0</v>
      </c>
      <c r="U211" s="13">
        <v>31198332.080000002</v>
      </c>
      <c r="V211" s="13">
        <v>0</v>
      </c>
      <c r="W211" s="13">
        <v>31198332.080000002</v>
      </c>
      <c r="X211" s="13">
        <v>0</v>
      </c>
      <c r="Y211" s="138"/>
      <c r="Z211" s="138"/>
      <c r="AA211" s="219"/>
      <c r="AB211" s="138"/>
      <c r="AC211" s="109"/>
      <c r="AD211" s="109"/>
      <c r="AE211" s="109"/>
      <c r="AF211" s="109"/>
      <c r="AG211" s="109"/>
      <c r="AH211" s="109"/>
      <c r="AI211" s="109"/>
      <c r="AJ211" s="109"/>
    </row>
    <row r="212" spans="2:36" s="6" customFormat="1" ht="214.5" customHeight="1" x14ac:dyDescent="0.3">
      <c r="B212" s="112"/>
      <c r="C212" s="199"/>
      <c r="D212" s="200"/>
      <c r="E212" s="201"/>
      <c r="F212" s="49" t="s">
        <v>14</v>
      </c>
      <c r="G212" s="13">
        <v>30873588.219999999</v>
      </c>
      <c r="H212" s="13">
        <v>30582113.739999998</v>
      </c>
      <c r="I212" s="13">
        <v>15886750.449999999</v>
      </c>
      <c r="J212" s="13">
        <v>0</v>
      </c>
      <c r="K212" s="13">
        <v>15886750.449999999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14986837.77</v>
      </c>
      <c r="V212" s="13">
        <v>0</v>
      </c>
      <c r="W212" s="13">
        <v>14695363.289999999</v>
      </c>
      <c r="X212" s="13">
        <v>0</v>
      </c>
      <c r="Y212" s="138"/>
      <c r="Z212" s="138"/>
      <c r="AA212" s="219"/>
      <c r="AB212" s="138"/>
      <c r="AC212" s="109"/>
      <c r="AD212" s="109"/>
      <c r="AE212" s="109"/>
      <c r="AF212" s="109"/>
      <c r="AG212" s="109"/>
      <c r="AH212" s="109"/>
      <c r="AI212" s="109"/>
      <c r="AJ212" s="109"/>
    </row>
    <row r="213" spans="2:36" s="6" customFormat="1" ht="291" customHeight="1" x14ac:dyDescent="0.3">
      <c r="B213" s="112"/>
      <c r="C213" s="202"/>
      <c r="D213" s="203"/>
      <c r="E213" s="204"/>
      <c r="F213" s="49" t="s">
        <v>15</v>
      </c>
      <c r="G213" s="13">
        <v>3579851.02</v>
      </c>
      <c r="H213" s="13">
        <v>3566465.5</v>
      </c>
      <c r="I213" s="13">
        <v>2681658.54</v>
      </c>
      <c r="J213" s="13">
        <v>0</v>
      </c>
      <c r="K213" s="13">
        <v>2681658.54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898192.48</v>
      </c>
      <c r="V213" s="13">
        <v>0</v>
      </c>
      <c r="W213" s="13">
        <v>884806.96</v>
      </c>
      <c r="X213" s="13">
        <v>0</v>
      </c>
      <c r="Y213" s="138"/>
      <c r="Z213" s="138"/>
      <c r="AA213" s="219"/>
      <c r="AB213" s="138"/>
      <c r="AC213" s="110"/>
      <c r="AD213" s="110"/>
      <c r="AE213" s="110"/>
      <c r="AF213" s="110"/>
      <c r="AG213" s="110"/>
      <c r="AH213" s="110"/>
      <c r="AI213" s="110"/>
      <c r="AJ213" s="110"/>
    </row>
    <row r="214" spans="2:36" s="6" customFormat="1" ht="117.75" customHeight="1" x14ac:dyDescent="0.3">
      <c r="B214" s="39"/>
      <c r="C214" s="111" t="s">
        <v>52</v>
      </c>
      <c r="D214" s="111" t="s">
        <v>5</v>
      </c>
      <c r="E214" s="148" t="s">
        <v>163</v>
      </c>
      <c r="F214" s="49" t="s">
        <v>4</v>
      </c>
      <c r="G214" s="13">
        <f>I214+M214+Q214+U214</f>
        <v>119584342.06</v>
      </c>
      <c r="H214" s="13">
        <f>K214+O214+S214+W214</f>
        <v>119278114.70000002</v>
      </c>
      <c r="I214" s="13">
        <v>35055144.399999999</v>
      </c>
      <c r="J214" s="13">
        <v>0</v>
      </c>
      <c r="K214" s="13">
        <v>35053747.039999999</v>
      </c>
      <c r="L214" s="13">
        <v>0</v>
      </c>
      <c r="M214" s="13">
        <v>28475194.690000001</v>
      </c>
      <c r="N214" s="13">
        <v>0</v>
      </c>
      <c r="O214" s="13">
        <v>28475194.690000001</v>
      </c>
      <c r="P214" s="13">
        <v>0</v>
      </c>
      <c r="Q214" s="13">
        <v>8970670.6400000006</v>
      </c>
      <c r="R214" s="13">
        <v>0</v>
      </c>
      <c r="S214" s="13">
        <v>8970670.6400000006</v>
      </c>
      <c r="T214" s="13">
        <v>0</v>
      </c>
      <c r="U214" s="13">
        <f>U238+U242+U246+U258+U274+U278+U282</f>
        <v>47083332.330000006</v>
      </c>
      <c r="V214" s="13">
        <v>0</v>
      </c>
      <c r="W214" s="13">
        <f>W238+W242+W246+W258+W274+W278+W282</f>
        <v>46778502.330000006</v>
      </c>
      <c r="X214" s="13">
        <v>0</v>
      </c>
      <c r="Y214" s="138" t="s">
        <v>5</v>
      </c>
      <c r="Z214" s="138" t="s">
        <v>5</v>
      </c>
      <c r="AA214" s="219" t="s">
        <v>5</v>
      </c>
      <c r="AB214" s="138" t="s">
        <v>5</v>
      </c>
      <c r="AC214" s="108" t="s">
        <v>5</v>
      </c>
      <c r="AD214" s="108" t="s">
        <v>5</v>
      </c>
      <c r="AE214" s="108" t="s">
        <v>5</v>
      </c>
      <c r="AF214" s="108" t="s">
        <v>5</v>
      </c>
      <c r="AG214" s="108" t="s">
        <v>5</v>
      </c>
      <c r="AH214" s="108" t="s">
        <v>5</v>
      </c>
      <c r="AI214" s="108" t="s">
        <v>5</v>
      </c>
      <c r="AJ214" s="108" t="s">
        <v>5</v>
      </c>
    </row>
    <row r="215" spans="2:36" s="6" customFormat="1" ht="232.5" customHeight="1" x14ac:dyDescent="0.3">
      <c r="B215" s="39"/>
      <c r="C215" s="112"/>
      <c r="D215" s="112"/>
      <c r="E215" s="149"/>
      <c r="F215" s="49" t="s">
        <v>13</v>
      </c>
      <c r="G215" s="13">
        <f>I215+M215+Q215+U215</f>
        <v>85130932.820000008</v>
      </c>
      <c r="H215" s="13">
        <f>K215+O215+S215+W215</f>
        <v>85129535.460000008</v>
      </c>
      <c r="I215" s="13">
        <v>16486735.41</v>
      </c>
      <c r="J215" s="13">
        <v>0</v>
      </c>
      <c r="K215" s="13">
        <v>16485338.050000001</v>
      </c>
      <c r="L215" s="13">
        <v>0</v>
      </c>
      <c r="M215" s="13">
        <v>28475194.690000001</v>
      </c>
      <c r="N215" s="13">
        <v>0</v>
      </c>
      <c r="O215" s="13">
        <v>28475194.690000001</v>
      </c>
      <c r="P215" s="13">
        <v>0</v>
      </c>
      <c r="Q215" s="13">
        <v>8970670.6400000006</v>
      </c>
      <c r="R215" s="13">
        <v>0</v>
      </c>
      <c r="S215" s="13">
        <v>8970670.6400000006</v>
      </c>
      <c r="T215" s="13">
        <v>0</v>
      </c>
      <c r="U215" s="13">
        <f>U239+U243+U247+U259+U275</f>
        <v>31198332.080000002</v>
      </c>
      <c r="V215" s="13">
        <v>0</v>
      </c>
      <c r="W215" s="13">
        <f>W239+W243+W247+W259+W275</f>
        <v>31198332.080000002</v>
      </c>
      <c r="X215" s="13">
        <v>0</v>
      </c>
      <c r="Y215" s="138"/>
      <c r="Z215" s="138"/>
      <c r="AA215" s="219"/>
      <c r="AB215" s="138"/>
      <c r="AC215" s="109"/>
      <c r="AD215" s="109"/>
      <c r="AE215" s="109"/>
      <c r="AF215" s="109"/>
      <c r="AG215" s="109"/>
      <c r="AH215" s="109"/>
      <c r="AI215" s="109"/>
      <c r="AJ215" s="109"/>
    </row>
    <row r="216" spans="2:36" s="6" customFormat="1" ht="192.75" customHeight="1" x14ac:dyDescent="0.3">
      <c r="B216" s="39"/>
      <c r="C216" s="112"/>
      <c r="D216" s="112"/>
      <c r="E216" s="149"/>
      <c r="F216" s="49" t="s">
        <v>14</v>
      </c>
      <c r="G216" s="13">
        <f>I216+U216</f>
        <v>30873588.219999999</v>
      </c>
      <c r="H216" s="13">
        <f>K216+W216</f>
        <v>30582113.739999998</v>
      </c>
      <c r="I216" s="13">
        <v>15886750.449999999</v>
      </c>
      <c r="J216" s="13">
        <v>0</v>
      </c>
      <c r="K216" s="13">
        <v>15886750.449999999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f>U276+U284+U280</f>
        <v>14986837.77</v>
      </c>
      <c r="V216" s="13">
        <v>0</v>
      </c>
      <c r="W216" s="13">
        <f>W276+W280+W284</f>
        <v>14695363.289999999</v>
      </c>
      <c r="X216" s="13">
        <v>0</v>
      </c>
      <c r="Y216" s="138"/>
      <c r="Z216" s="138"/>
      <c r="AA216" s="219"/>
      <c r="AB216" s="138"/>
      <c r="AC216" s="109"/>
      <c r="AD216" s="109"/>
      <c r="AE216" s="109"/>
      <c r="AF216" s="109"/>
      <c r="AG216" s="109"/>
      <c r="AH216" s="109"/>
      <c r="AI216" s="109"/>
      <c r="AJ216" s="109"/>
    </row>
    <row r="217" spans="2:36" s="6" customFormat="1" ht="289.5" customHeight="1" x14ac:dyDescent="0.3">
      <c r="B217" s="39"/>
      <c r="C217" s="112"/>
      <c r="D217" s="112"/>
      <c r="E217" s="149"/>
      <c r="F217" s="49" t="s">
        <v>15</v>
      </c>
      <c r="G217" s="13">
        <f>I217+U217</f>
        <v>3579851.02</v>
      </c>
      <c r="H217" s="13">
        <f>K217+W217</f>
        <v>3566465.5</v>
      </c>
      <c r="I217" s="13">
        <v>2681658.54</v>
      </c>
      <c r="J217" s="13">
        <v>0</v>
      </c>
      <c r="K217" s="13">
        <v>2681658.54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3">
        <v>0</v>
      </c>
      <c r="S217" s="13">
        <v>0</v>
      </c>
      <c r="T217" s="13">
        <v>0</v>
      </c>
      <c r="U217" s="13">
        <f>U281+U285+U241</f>
        <v>898192.48</v>
      </c>
      <c r="V217" s="13">
        <v>0</v>
      </c>
      <c r="W217" s="13">
        <f>W241+W281+W285</f>
        <v>884806.96</v>
      </c>
      <c r="X217" s="13">
        <v>0</v>
      </c>
      <c r="Y217" s="138"/>
      <c r="Z217" s="138"/>
      <c r="AA217" s="219"/>
      <c r="AB217" s="138"/>
      <c r="AC217" s="110"/>
      <c r="AD217" s="110"/>
      <c r="AE217" s="110"/>
      <c r="AF217" s="110"/>
      <c r="AG217" s="110"/>
      <c r="AH217" s="110"/>
      <c r="AI217" s="110"/>
      <c r="AJ217" s="110"/>
    </row>
    <row r="218" spans="2:36" ht="99.75" customHeight="1" x14ac:dyDescent="0.3">
      <c r="B218" s="39"/>
      <c r="C218" s="111" t="s">
        <v>68</v>
      </c>
      <c r="D218" s="111">
        <v>502</v>
      </c>
      <c r="E218" s="148" t="s">
        <v>160</v>
      </c>
      <c r="F218" s="49" t="s">
        <v>4</v>
      </c>
      <c r="G218" s="14">
        <v>358308.89</v>
      </c>
      <c r="H218" s="14">
        <v>358308.89</v>
      </c>
      <c r="I218" s="13">
        <v>358308.89</v>
      </c>
      <c r="J218" s="13">
        <v>0</v>
      </c>
      <c r="K218" s="13">
        <v>358308.89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8" t="s">
        <v>96</v>
      </c>
      <c r="Z218" s="114" t="s">
        <v>91</v>
      </c>
      <c r="AA218" s="132">
        <f>AC218+AE218+AG218</f>
        <v>7.806</v>
      </c>
      <c r="AB218" s="135">
        <f>AD218+AF218+AH218</f>
        <v>6.5060000000000002</v>
      </c>
      <c r="AC218" s="108">
        <v>7.8</v>
      </c>
      <c r="AD218" s="108">
        <v>6.5</v>
      </c>
      <c r="AE218" s="108">
        <v>0</v>
      </c>
      <c r="AF218" s="108">
        <v>0</v>
      </c>
      <c r="AG218" s="108">
        <v>6.0000000000000001E-3</v>
      </c>
      <c r="AH218" s="108">
        <v>6.0000000000000001E-3</v>
      </c>
      <c r="AI218" s="108">
        <v>0</v>
      </c>
      <c r="AJ218" s="108">
        <v>0</v>
      </c>
    </row>
    <row r="219" spans="2:36" ht="276" customHeight="1" x14ac:dyDescent="0.3">
      <c r="B219" s="39"/>
      <c r="C219" s="112"/>
      <c r="D219" s="112"/>
      <c r="E219" s="149"/>
      <c r="F219" s="49" t="s">
        <v>13</v>
      </c>
      <c r="G219" s="14">
        <v>358308.89</v>
      </c>
      <c r="H219" s="14">
        <v>358308.89</v>
      </c>
      <c r="I219" s="13">
        <v>358308.89</v>
      </c>
      <c r="J219" s="13">
        <v>0</v>
      </c>
      <c r="K219" s="13">
        <v>358308.89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219"/>
      <c r="Z219" s="170"/>
      <c r="AA219" s="133"/>
      <c r="AB219" s="136"/>
      <c r="AC219" s="109"/>
      <c r="AD219" s="109"/>
      <c r="AE219" s="109"/>
      <c r="AF219" s="109"/>
      <c r="AG219" s="109"/>
      <c r="AH219" s="109"/>
      <c r="AI219" s="109"/>
      <c r="AJ219" s="109"/>
    </row>
    <row r="220" spans="2:36" ht="191.25" customHeight="1" x14ac:dyDescent="0.3">
      <c r="B220" s="39"/>
      <c r="C220" s="112"/>
      <c r="D220" s="112"/>
      <c r="E220" s="149"/>
      <c r="F220" s="49" t="s">
        <v>14</v>
      </c>
      <c r="G220" s="14">
        <v>0</v>
      </c>
      <c r="H220" s="14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  <c r="Q220" s="13">
        <v>0</v>
      </c>
      <c r="R220" s="13">
        <v>0</v>
      </c>
      <c r="S220" s="13">
        <v>0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219"/>
      <c r="Z220" s="170"/>
      <c r="AA220" s="133"/>
      <c r="AB220" s="136"/>
      <c r="AC220" s="109"/>
      <c r="AD220" s="109"/>
      <c r="AE220" s="109"/>
      <c r="AF220" s="109"/>
      <c r="AG220" s="109"/>
      <c r="AH220" s="109"/>
      <c r="AI220" s="109"/>
      <c r="AJ220" s="109"/>
    </row>
    <row r="221" spans="2:36" ht="312.75" customHeight="1" x14ac:dyDescent="0.3">
      <c r="B221" s="39"/>
      <c r="C221" s="112"/>
      <c r="D221" s="112"/>
      <c r="E221" s="149"/>
      <c r="F221" s="49" t="s">
        <v>15</v>
      </c>
      <c r="G221" s="14">
        <v>0</v>
      </c>
      <c r="H221" s="14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219"/>
      <c r="Z221" s="170"/>
      <c r="AA221" s="133"/>
      <c r="AB221" s="136"/>
      <c r="AC221" s="109"/>
      <c r="AD221" s="109"/>
      <c r="AE221" s="109"/>
      <c r="AF221" s="109"/>
      <c r="AG221" s="109"/>
      <c r="AH221" s="109"/>
      <c r="AI221" s="109"/>
      <c r="AJ221" s="109"/>
    </row>
    <row r="222" spans="2:36" ht="120.75" customHeight="1" x14ac:dyDescent="0.3">
      <c r="B222" s="112"/>
      <c r="C222" s="111" t="s">
        <v>69</v>
      </c>
      <c r="D222" s="111">
        <v>502</v>
      </c>
      <c r="E222" s="148" t="s">
        <v>161</v>
      </c>
      <c r="F222" s="49" t="s">
        <v>4</v>
      </c>
      <c r="G222" s="13">
        <v>249920</v>
      </c>
      <c r="H222" s="13">
        <v>249920</v>
      </c>
      <c r="I222" s="13">
        <v>249920</v>
      </c>
      <c r="J222" s="13">
        <v>0</v>
      </c>
      <c r="K222" s="13">
        <v>249920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>
        <v>0</v>
      </c>
      <c r="R222" s="13">
        <v>0</v>
      </c>
      <c r="S222" s="13">
        <v>0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219"/>
      <c r="Z222" s="170"/>
      <c r="AA222" s="133"/>
      <c r="AB222" s="136"/>
      <c r="AC222" s="109"/>
      <c r="AD222" s="109"/>
      <c r="AE222" s="109"/>
      <c r="AF222" s="109"/>
      <c r="AG222" s="109"/>
      <c r="AH222" s="109"/>
      <c r="AI222" s="109"/>
      <c r="AJ222" s="109"/>
    </row>
    <row r="223" spans="2:36" ht="243" customHeight="1" x14ac:dyDescent="0.3">
      <c r="B223" s="112"/>
      <c r="C223" s="112"/>
      <c r="D223" s="112"/>
      <c r="E223" s="149"/>
      <c r="F223" s="49" t="s">
        <v>13</v>
      </c>
      <c r="G223" s="13">
        <v>249920</v>
      </c>
      <c r="H223" s="13">
        <v>249920</v>
      </c>
      <c r="I223" s="13">
        <v>249920</v>
      </c>
      <c r="J223" s="13">
        <v>0</v>
      </c>
      <c r="K223" s="13">
        <v>249920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219"/>
      <c r="Z223" s="170"/>
      <c r="AA223" s="133"/>
      <c r="AB223" s="136"/>
      <c r="AC223" s="109"/>
      <c r="AD223" s="109"/>
      <c r="AE223" s="109"/>
      <c r="AF223" s="109"/>
      <c r="AG223" s="109"/>
      <c r="AH223" s="109"/>
      <c r="AI223" s="109"/>
      <c r="AJ223" s="109"/>
    </row>
    <row r="224" spans="2:36" ht="189" customHeight="1" x14ac:dyDescent="0.3">
      <c r="B224" s="112"/>
      <c r="C224" s="112"/>
      <c r="D224" s="112"/>
      <c r="E224" s="149"/>
      <c r="F224" s="49" t="s">
        <v>14</v>
      </c>
      <c r="G224" s="14">
        <v>0</v>
      </c>
      <c r="H224" s="14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  <c r="R224" s="13"/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219"/>
      <c r="Z224" s="170"/>
      <c r="AA224" s="133"/>
      <c r="AB224" s="136"/>
      <c r="AC224" s="109"/>
      <c r="AD224" s="109"/>
      <c r="AE224" s="109"/>
      <c r="AF224" s="109"/>
      <c r="AG224" s="109"/>
      <c r="AH224" s="109"/>
      <c r="AI224" s="109"/>
      <c r="AJ224" s="109"/>
    </row>
    <row r="225" spans="2:36" ht="337.5" customHeight="1" x14ac:dyDescent="0.3">
      <c r="B225" s="112"/>
      <c r="C225" s="112"/>
      <c r="D225" s="112"/>
      <c r="E225" s="149"/>
      <c r="F225" s="49" t="s">
        <v>15</v>
      </c>
      <c r="G225" s="14">
        <v>0</v>
      </c>
      <c r="H225" s="14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219"/>
      <c r="Z225" s="170"/>
      <c r="AA225" s="133"/>
      <c r="AB225" s="136"/>
      <c r="AC225" s="109"/>
      <c r="AD225" s="109"/>
      <c r="AE225" s="109"/>
      <c r="AF225" s="109"/>
      <c r="AG225" s="109"/>
      <c r="AH225" s="109"/>
      <c r="AI225" s="109"/>
      <c r="AJ225" s="109"/>
    </row>
    <row r="226" spans="2:36" ht="110.25" customHeight="1" x14ac:dyDescent="0.3">
      <c r="B226" s="111"/>
      <c r="C226" s="111" t="s">
        <v>70</v>
      </c>
      <c r="D226" s="111">
        <v>502</v>
      </c>
      <c r="E226" s="148" t="s">
        <v>162</v>
      </c>
      <c r="F226" s="49" t="s">
        <v>4</v>
      </c>
      <c r="G226" s="14">
        <v>1397.36</v>
      </c>
      <c r="H226" s="14">
        <v>0</v>
      </c>
      <c r="I226" s="13">
        <v>1397.36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219"/>
      <c r="Z226" s="170"/>
      <c r="AA226" s="133"/>
      <c r="AB226" s="136"/>
      <c r="AC226" s="109"/>
      <c r="AD226" s="109"/>
      <c r="AE226" s="109"/>
      <c r="AF226" s="109"/>
      <c r="AG226" s="109"/>
      <c r="AH226" s="109"/>
      <c r="AI226" s="109"/>
      <c r="AJ226" s="109"/>
    </row>
    <row r="227" spans="2:36" ht="238.5" customHeight="1" x14ac:dyDescent="0.3">
      <c r="B227" s="112"/>
      <c r="C227" s="112"/>
      <c r="D227" s="112"/>
      <c r="E227" s="149"/>
      <c r="F227" s="49" t="s">
        <v>13</v>
      </c>
      <c r="G227" s="14">
        <v>1397.36</v>
      </c>
      <c r="H227" s="14">
        <v>0</v>
      </c>
      <c r="I227" s="13">
        <v>1397.36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>
        <v>0</v>
      </c>
      <c r="R227" s="13">
        <v>0</v>
      </c>
      <c r="S227" s="13">
        <v>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219"/>
      <c r="Z227" s="170"/>
      <c r="AA227" s="133"/>
      <c r="AB227" s="136"/>
      <c r="AC227" s="109"/>
      <c r="AD227" s="109"/>
      <c r="AE227" s="109"/>
      <c r="AF227" s="109"/>
      <c r="AG227" s="109"/>
      <c r="AH227" s="109"/>
      <c r="AI227" s="109"/>
      <c r="AJ227" s="109"/>
    </row>
    <row r="228" spans="2:36" ht="165.75" customHeight="1" x14ac:dyDescent="0.3">
      <c r="B228" s="112"/>
      <c r="C228" s="112"/>
      <c r="D228" s="112"/>
      <c r="E228" s="149"/>
      <c r="F228" s="49" t="s">
        <v>14</v>
      </c>
      <c r="G228" s="14">
        <v>0</v>
      </c>
      <c r="H228" s="14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219"/>
      <c r="Z228" s="170"/>
      <c r="AA228" s="133"/>
      <c r="AB228" s="136"/>
      <c r="AC228" s="109"/>
      <c r="AD228" s="109"/>
      <c r="AE228" s="109"/>
      <c r="AF228" s="109"/>
      <c r="AG228" s="109"/>
      <c r="AH228" s="109"/>
      <c r="AI228" s="109"/>
      <c r="AJ228" s="109"/>
    </row>
    <row r="229" spans="2:36" ht="304.5" customHeight="1" x14ac:dyDescent="0.3">
      <c r="B229" s="112"/>
      <c r="C229" s="112"/>
      <c r="D229" s="112"/>
      <c r="E229" s="149"/>
      <c r="F229" s="49" t="s">
        <v>15</v>
      </c>
      <c r="G229" s="14">
        <v>0</v>
      </c>
      <c r="H229" s="14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  <c r="R229" s="13">
        <v>0</v>
      </c>
      <c r="S229" s="13">
        <v>0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219"/>
      <c r="Z229" s="170"/>
      <c r="AA229" s="134"/>
      <c r="AB229" s="137"/>
      <c r="AC229" s="110"/>
      <c r="AD229" s="110"/>
      <c r="AE229" s="110"/>
      <c r="AF229" s="110"/>
      <c r="AG229" s="110"/>
      <c r="AH229" s="110"/>
      <c r="AI229" s="110"/>
      <c r="AJ229" s="110"/>
    </row>
    <row r="230" spans="2:36" ht="118.5" customHeight="1" x14ac:dyDescent="0.3">
      <c r="B230" s="39"/>
      <c r="C230" s="208" t="s">
        <v>71</v>
      </c>
      <c r="D230" s="208">
        <v>502</v>
      </c>
      <c r="E230" s="175" t="s">
        <v>117</v>
      </c>
      <c r="F230" s="49" t="s">
        <v>4</v>
      </c>
      <c r="G230" s="14">
        <v>13200000</v>
      </c>
      <c r="H230" s="14">
        <v>13200000</v>
      </c>
      <c r="I230" s="13">
        <v>13200000</v>
      </c>
      <c r="J230" s="13">
        <v>0</v>
      </c>
      <c r="K230" s="13">
        <v>13200000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6">
        <v>0</v>
      </c>
      <c r="R230" s="16">
        <v>0</v>
      </c>
      <c r="S230" s="16">
        <v>0</v>
      </c>
      <c r="T230" s="16">
        <v>0</v>
      </c>
      <c r="U230" s="13">
        <v>0</v>
      </c>
      <c r="V230" s="13">
        <v>0</v>
      </c>
      <c r="W230" s="13">
        <v>0</v>
      </c>
      <c r="X230" s="13">
        <v>0</v>
      </c>
      <c r="Y230" s="114" t="s">
        <v>97</v>
      </c>
      <c r="Z230" s="138" t="s">
        <v>95</v>
      </c>
      <c r="AA230" s="162">
        <f>AC230+AE230+AG230+AI230</f>
        <v>7</v>
      </c>
      <c r="AB230" s="163">
        <f>AD230+AF230+AH230+AJ230</f>
        <v>7</v>
      </c>
      <c r="AC230" s="164">
        <v>1</v>
      </c>
      <c r="AD230" s="164">
        <v>1</v>
      </c>
      <c r="AE230" s="108">
        <v>4</v>
      </c>
      <c r="AF230" s="108">
        <v>4</v>
      </c>
      <c r="AG230" s="108">
        <v>1</v>
      </c>
      <c r="AH230" s="108">
        <v>1</v>
      </c>
      <c r="AI230" s="108">
        <v>1</v>
      </c>
      <c r="AJ230" s="108">
        <v>1</v>
      </c>
    </row>
    <row r="231" spans="2:36" ht="248.25" customHeight="1" x14ac:dyDescent="0.3">
      <c r="B231" s="39"/>
      <c r="C231" s="208"/>
      <c r="D231" s="208"/>
      <c r="E231" s="175"/>
      <c r="F231" s="49" t="s">
        <v>13</v>
      </c>
      <c r="G231" s="14">
        <v>13200000</v>
      </c>
      <c r="H231" s="14">
        <v>13200000</v>
      </c>
      <c r="I231" s="13">
        <v>13200000</v>
      </c>
      <c r="J231" s="13">
        <v>0</v>
      </c>
      <c r="K231" s="13">
        <v>13200000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70"/>
      <c r="Z231" s="219"/>
      <c r="AA231" s="162"/>
      <c r="AB231" s="163"/>
      <c r="AC231" s="164"/>
      <c r="AD231" s="164"/>
      <c r="AE231" s="109"/>
      <c r="AF231" s="109"/>
      <c r="AG231" s="109"/>
      <c r="AH231" s="109"/>
      <c r="AI231" s="109"/>
      <c r="AJ231" s="109"/>
    </row>
    <row r="232" spans="2:36" ht="177.75" customHeight="1" x14ac:dyDescent="0.3">
      <c r="B232" s="39"/>
      <c r="C232" s="208"/>
      <c r="D232" s="208"/>
      <c r="E232" s="175"/>
      <c r="F232" s="49" t="s">
        <v>14</v>
      </c>
      <c r="G232" s="14">
        <v>0</v>
      </c>
      <c r="H232" s="14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70"/>
      <c r="Z232" s="219"/>
      <c r="AA232" s="162"/>
      <c r="AB232" s="163"/>
      <c r="AC232" s="164"/>
      <c r="AD232" s="164"/>
      <c r="AE232" s="109"/>
      <c r="AF232" s="109"/>
      <c r="AG232" s="109"/>
      <c r="AH232" s="109"/>
      <c r="AI232" s="109"/>
      <c r="AJ232" s="109"/>
    </row>
    <row r="233" spans="2:36" ht="327" customHeight="1" x14ac:dyDescent="0.3">
      <c r="B233" s="39"/>
      <c r="C233" s="208"/>
      <c r="D233" s="208"/>
      <c r="E233" s="175"/>
      <c r="F233" s="49" t="s">
        <v>15</v>
      </c>
      <c r="G233" s="14">
        <v>0</v>
      </c>
      <c r="H233" s="14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>
        <v>0</v>
      </c>
      <c r="R233" s="13">
        <v>0</v>
      </c>
      <c r="S233" s="13">
        <v>0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71"/>
      <c r="Z233" s="219"/>
      <c r="AA233" s="162"/>
      <c r="AB233" s="163"/>
      <c r="AC233" s="164"/>
      <c r="AD233" s="164"/>
      <c r="AE233" s="110"/>
      <c r="AF233" s="110"/>
      <c r="AG233" s="110"/>
      <c r="AH233" s="110"/>
      <c r="AI233" s="110"/>
      <c r="AJ233" s="110"/>
    </row>
    <row r="234" spans="2:36" ht="128.25" customHeight="1" x14ac:dyDescent="0.3">
      <c r="B234" s="112"/>
      <c r="C234" s="111" t="s">
        <v>72</v>
      </c>
      <c r="D234" s="111">
        <v>502</v>
      </c>
      <c r="E234" s="148" t="s">
        <v>118</v>
      </c>
      <c r="F234" s="49" t="s">
        <v>4</v>
      </c>
      <c r="G234" s="14">
        <v>311695</v>
      </c>
      <c r="H234" s="14">
        <v>311695</v>
      </c>
      <c r="I234" s="13">
        <v>311695</v>
      </c>
      <c r="J234" s="13">
        <v>0</v>
      </c>
      <c r="K234" s="13">
        <v>311695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14" t="s">
        <v>98</v>
      </c>
      <c r="Z234" s="115" t="s">
        <v>95</v>
      </c>
      <c r="AA234" s="162">
        <v>1</v>
      </c>
      <c r="AB234" s="163">
        <v>1</v>
      </c>
      <c r="AC234" s="164">
        <v>1</v>
      </c>
      <c r="AD234" s="164">
        <v>1</v>
      </c>
      <c r="AE234" s="108">
        <v>0</v>
      </c>
      <c r="AF234" s="108">
        <v>0</v>
      </c>
      <c r="AG234" s="108">
        <v>0</v>
      </c>
      <c r="AH234" s="108">
        <v>0</v>
      </c>
      <c r="AI234" s="108">
        <v>0</v>
      </c>
      <c r="AJ234" s="108">
        <v>0</v>
      </c>
    </row>
    <row r="235" spans="2:36" ht="245.25" customHeight="1" x14ac:dyDescent="0.3">
      <c r="B235" s="112"/>
      <c r="C235" s="112"/>
      <c r="D235" s="112"/>
      <c r="E235" s="149"/>
      <c r="F235" s="49" t="s">
        <v>13</v>
      </c>
      <c r="G235" s="14">
        <v>311695</v>
      </c>
      <c r="H235" s="14">
        <v>311695</v>
      </c>
      <c r="I235" s="13">
        <v>311695</v>
      </c>
      <c r="J235" s="13">
        <v>0</v>
      </c>
      <c r="K235" s="13">
        <v>311695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70"/>
      <c r="Z235" s="170"/>
      <c r="AA235" s="162"/>
      <c r="AB235" s="163"/>
      <c r="AC235" s="164"/>
      <c r="AD235" s="164"/>
      <c r="AE235" s="109"/>
      <c r="AF235" s="109"/>
      <c r="AG235" s="109"/>
      <c r="AH235" s="109"/>
      <c r="AI235" s="109"/>
      <c r="AJ235" s="109"/>
    </row>
    <row r="236" spans="2:36" ht="217.5" customHeight="1" x14ac:dyDescent="0.3">
      <c r="B236" s="112"/>
      <c r="C236" s="112"/>
      <c r="D236" s="112"/>
      <c r="E236" s="149"/>
      <c r="F236" s="49" t="s">
        <v>14</v>
      </c>
      <c r="G236" s="14">
        <v>0</v>
      </c>
      <c r="H236" s="14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  <c r="R236" s="13">
        <v>0</v>
      </c>
      <c r="S236" s="13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70"/>
      <c r="Z236" s="170"/>
      <c r="AA236" s="162"/>
      <c r="AB236" s="163"/>
      <c r="AC236" s="164"/>
      <c r="AD236" s="164"/>
      <c r="AE236" s="109"/>
      <c r="AF236" s="109"/>
      <c r="AG236" s="109"/>
      <c r="AH236" s="109"/>
      <c r="AI236" s="109"/>
      <c r="AJ236" s="109"/>
    </row>
    <row r="237" spans="2:36" ht="326.25" customHeight="1" x14ac:dyDescent="0.3">
      <c r="B237" s="112"/>
      <c r="C237" s="112"/>
      <c r="D237" s="112"/>
      <c r="E237" s="149"/>
      <c r="F237" s="49" t="s">
        <v>15</v>
      </c>
      <c r="G237" s="14">
        <v>0</v>
      </c>
      <c r="H237" s="14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71"/>
      <c r="Z237" s="171"/>
      <c r="AA237" s="162"/>
      <c r="AB237" s="163"/>
      <c r="AC237" s="164"/>
      <c r="AD237" s="164"/>
      <c r="AE237" s="110"/>
      <c r="AF237" s="110"/>
      <c r="AG237" s="110"/>
      <c r="AH237" s="110"/>
      <c r="AI237" s="110"/>
      <c r="AJ237" s="110"/>
    </row>
    <row r="238" spans="2:36" ht="135.75" customHeight="1" x14ac:dyDescent="0.3">
      <c r="B238" s="39"/>
      <c r="C238" s="111" t="s">
        <v>73</v>
      </c>
      <c r="D238" s="111" t="s">
        <v>169</v>
      </c>
      <c r="E238" s="148" t="s">
        <v>164</v>
      </c>
      <c r="F238" s="49" t="s">
        <v>4</v>
      </c>
      <c r="G238" s="13">
        <f>I238+M238+Q238+U238</f>
        <v>20054076.48</v>
      </c>
      <c r="H238" s="13">
        <f>K238+O238+S238+W238</f>
        <v>20054076.48</v>
      </c>
      <c r="I238" s="13">
        <v>3915112.79</v>
      </c>
      <c r="J238" s="13">
        <v>0</v>
      </c>
      <c r="K238" s="13">
        <v>3915112.79</v>
      </c>
      <c r="L238" s="13">
        <v>0</v>
      </c>
      <c r="M238" s="13">
        <v>1773756.87</v>
      </c>
      <c r="N238" s="13">
        <v>0</v>
      </c>
      <c r="O238" s="13">
        <v>1773756.87</v>
      </c>
      <c r="P238" s="13">
        <v>0</v>
      </c>
      <c r="Q238" s="13">
        <v>3678084.64</v>
      </c>
      <c r="R238" s="13">
        <v>0</v>
      </c>
      <c r="S238" s="13">
        <v>3678084.64</v>
      </c>
      <c r="T238" s="13">
        <v>0</v>
      </c>
      <c r="U238" s="13">
        <v>10687122.18</v>
      </c>
      <c r="V238" s="13">
        <v>0</v>
      </c>
      <c r="W238" s="13">
        <v>10687122.18</v>
      </c>
      <c r="X238" s="13">
        <v>0</v>
      </c>
      <c r="Y238" s="114" t="s">
        <v>99</v>
      </c>
      <c r="Z238" s="114" t="s">
        <v>91</v>
      </c>
      <c r="AA238" s="239">
        <f>AC238+AE238+AG238+AI238</f>
        <v>5.75</v>
      </c>
      <c r="AB238" s="240">
        <f>AD238+AF238+AH238+AJ238</f>
        <v>6.0590000000000002</v>
      </c>
      <c r="AC238" s="164">
        <v>0.5</v>
      </c>
      <c r="AD238" s="164">
        <v>0.52</v>
      </c>
      <c r="AE238" s="108">
        <v>1.89</v>
      </c>
      <c r="AF238" s="108">
        <v>1.96</v>
      </c>
      <c r="AG238" s="108">
        <v>1.56</v>
      </c>
      <c r="AH238" s="108">
        <v>1.6</v>
      </c>
      <c r="AI238" s="108">
        <v>1.8</v>
      </c>
      <c r="AJ238" s="108">
        <v>1.9790000000000001</v>
      </c>
    </row>
    <row r="239" spans="2:36" ht="250.5" customHeight="1" x14ac:dyDescent="0.3">
      <c r="B239" s="39"/>
      <c r="C239" s="112"/>
      <c r="D239" s="112"/>
      <c r="E239" s="149"/>
      <c r="F239" s="49" t="s">
        <v>13</v>
      </c>
      <c r="G239" s="13">
        <f>I239+M239+Q239+U239</f>
        <v>16727633.85</v>
      </c>
      <c r="H239" s="13">
        <f>K239+O239+S239+W239</f>
        <v>16727633.85</v>
      </c>
      <c r="I239" s="13">
        <v>1233454.25</v>
      </c>
      <c r="J239" s="13">
        <v>0</v>
      </c>
      <c r="K239" s="13">
        <v>1233454.25</v>
      </c>
      <c r="L239" s="13">
        <v>0</v>
      </c>
      <c r="M239" s="13">
        <v>1773756.87</v>
      </c>
      <c r="N239" s="13">
        <v>0</v>
      </c>
      <c r="O239" s="13">
        <v>1773756.87</v>
      </c>
      <c r="P239" s="13">
        <v>0</v>
      </c>
      <c r="Q239" s="13">
        <v>3678084.64</v>
      </c>
      <c r="R239" s="13">
        <v>0</v>
      </c>
      <c r="S239" s="13">
        <v>3678084.64</v>
      </c>
      <c r="T239" s="13">
        <v>0</v>
      </c>
      <c r="U239" s="13">
        <v>10042338.09</v>
      </c>
      <c r="V239" s="13">
        <v>0</v>
      </c>
      <c r="W239" s="13">
        <v>10042338.09</v>
      </c>
      <c r="X239" s="13">
        <v>0</v>
      </c>
      <c r="Y239" s="170"/>
      <c r="Z239" s="170"/>
      <c r="AA239" s="239"/>
      <c r="AB239" s="240"/>
      <c r="AC239" s="164"/>
      <c r="AD239" s="164"/>
      <c r="AE239" s="109"/>
      <c r="AF239" s="109"/>
      <c r="AG239" s="109"/>
      <c r="AH239" s="109"/>
      <c r="AI239" s="109"/>
      <c r="AJ239" s="109"/>
    </row>
    <row r="240" spans="2:36" ht="178.5" customHeight="1" x14ac:dyDescent="0.3">
      <c r="B240" s="39"/>
      <c r="C240" s="112"/>
      <c r="D240" s="112"/>
      <c r="E240" s="149"/>
      <c r="F240" s="49" t="s">
        <v>14</v>
      </c>
      <c r="G240" s="14">
        <v>0</v>
      </c>
      <c r="H240" s="14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70"/>
      <c r="Z240" s="170"/>
      <c r="AA240" s="239"/>
      <c r="AB240" s="240"/>
      <c r="AC240" s="164"/>
      <c r="AD240" s="164"/>
      <c r="AE240" s="109"/>
      <c r="AF240" s="109"/>
      <c r="AG240" s="109"/>
      <c r="AH240" s="109"/>
      <c r="AI240" s="109"/>
      <c r="AJ240" s="109"/>
    </row>
    <row r="241" spans="2:36" ht="312.75" customHeight="1" x14ac:dyDescent="0.3">
      <c r="B241" s="39"/>
      <c r="C241" s="112"/>
      <c r="D241" s="112"/>
      <c r="E241" s="149"/>
      <c r="F241" s="49" t="s">
        <v>15</v>
      </c>
      <c r="G241" s="13">
        <f>I241+U241</f>
        <v>3326442.63</v>
      </c>
      <c r="H241" s="13">
        <f>K241+W241</f>
        <v>3326442.63</v>
      </c>
      <c r="I241" s="13">
        <v>2681658.54</v>
      </c>
      <c r="J241" s="13">
        <v>0</v>
      </c>
      <c r="K241" s="13">
        <v>2681658.54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>
        <v>0</v>
      </c>
      <c r="R241" s="13">
        <v>0</v>
      </c>
      <c r="S241" s="13">
        <v>0</v>
      </c>
      <c r="T241" s="13">
        <v>0</v>
      </c>
      <c r="U241" s="13">
        <v>644784.09</v>
      </c>
      <c r="V241" s="13">
        <v>0</v>
      </c>
      <c r="W241" s="13">
        <v>644784.09</v>
      </c>
      <c r="X241" s="13">
        <v>0</v>
      </c>
      <c r="Y241" s="171"/>
      <c r="Z241" s="171"/>
      <c r="AA241" s="239"/>
      <c r="AB241" s="240"/>
      <c r="AC241" s="164"/>
      <c r="AD241" s="164"/>
      <c r="AE241" s="110"/>
      <c r="AF241" s="110"/>
      <c r="AG241" s="110"/>
      <c r="AH241" s="110"/>
      <c r="AI241" s="110"/>
      <c r="AJ241" s="110"/>
    </row>
    <row r="242" spans="2:36" ht="111" customHeight="1" x14ac:dyDescent="0.3">
      <c r="B242" s="39"/>
      <c r="C242" s="158" t="s">
        <v>74</v>
      </c>
      <c r="D242" s="208">
        <v>502</v>
      </c>
      <c r="E242" s="175" t="s">
        <v>165</v>
      </c>
      <c r="F242" s="49" t="s">
        <v>4</v>
      </c>
      <c r="G242" s="13">
        <f>I242+M242+U242</f>
        <v>575459.64</v>
      </c>
      <c r="H242" s="13">
        <f>K242+O242+W242</f>
        <v>575459.64</v>
      </c>
      <c r="I242" s="13">
        <v>191819.88</v>
      </c>
      <c r="J242" s="13">
        <v>0</v>
      </c>
      <c r="K242" s="13">
        <v>191819.88</v>
      </c>
      <c r="L242" s="13">
        <v>0</v>
      </c>
      <c r="M242" s="13">
        <v>191819.88</v>
      </c>
      <c r="N242" s="13">
        <v>0</v>
      </c>
      <c r="O242" s="13">
        <v>191819.88</v>
      </c>
      <c r="P242" s="13">
        <v>0</v>
      </c>
      <c r="Q242" s="13">
        <v>0</v>
      </c>
      <c r="R242" s="13">
        <v>0</v>
      </c>
      <c r="S242" s="13">
        <v>0</v>
      </c>
      <c r="T242" s="13">
        <v>0</v>
      </c>
      <c r="U242" s="13">
        <v>191819.88</v>
      </c>
      <c r="V242" s="13">
        <v>0</v>
      </c>
      <c r="W242" s="13">
        <v>191819.88</v>
      </c>
      <c r="X242" s="13">
        <v>0</v>
      </c>
      <c r="Y242" s="114" t="s">
        <v>100</v>
      </c>
      <c r="Z242" s="114" t="s">
        <v>95</v>
      </c>
      <c r="AA242" s="162">
        <v>11</v>
      </c>
      <c r="AB242" s="163">
        <v>11</v>
      </c>
      <c r="AC242" s="164">
        <v>11</v>
      </c>
      <c r="AD242" s="164">
        <v>11</v>
      </c>
      <c r="AE242" s="108">
        <v>11</v>
      </c>
      <c r="AF242" s="108">
        <v>11</v>
      </c>
      <c r="AG242" s="108">
        <v>0</v>
      </c>
      <c r="AH242" s="108">
        <v>0</v>
      </c>
      <c r="AI242" s="108">
        <v>11</v>
      </c>
      <c r="AJ242" s="108">
        <v>11</v>
      </c>
    </row>
    <row r="243" spans="2:36" ht="255" customHeight="1" x14ac:dyDescent="0.3">
      <c r="B243" s="39"/>
      <c r="C243" s="158"/>
      <c r="D243" s="208"/>
      <c r="E243" s="175"/>
      <c r="F243" s="49" t="s">
        <v>13</v>
      </c>
      <c r="G243" s="13">
        <f>I243+M243+U243</f>
        <v>575459.64</v>
      </c>
      <c r="H243" s="13">
        <f>K243+O243+W243</f>
        <v>575459.64</v>
      </c>
      <c r="I243" s="13">
        <v>191819.88</v>
      </c>
      <c r="J243" s="13">
        <v>0</v>
      </c>
      <c r="K243" s="13">
        <v>191819.88</v>
      </c>
      <c r="L243" s="13">
        <v>0</v>
      </c>
      <c r="M243" s="13">
        <v>191819.88</v>
      </c>
      <c r="N243" s="13">
        <v>0</v>
      </c>
      <c r="O243" s="13">
        <v>191819.88</v>
      </c>
      <c r="P243" s="13">
        <v>0</v>
      </c>
      <c r="Q243" s="13">
        <v>0</v>
      </c>
      <c r="R243" s="13">
        <v>0</v>
      </c>
      <c r="S243" s="13">
        <v>0</v>
      </c>
      <c r="T243" s="13">
        <v>0</v>
      </c>
      <c r="U243" s="13">
        <v>191819.88</v>
      </c>
      <c r="V243" s="13">
        <v>0</v>
      </c>
      <c r="W243" s="13">
        <v>191819.88</v>
      </c>
      <c r="X243" s="13">
        <v>0</v>
      </c>
      <c r="Y243" s="170"/>
      <c r="Z243" s="170"/>
      <c r="AA243" s="162"/>
      <c r="AB243" s="163"/>
      <c r="AC243" s="164"/>
      <c r="AD243" s="164"/>
      <c r="AE243" s="109"/>
      <c r="AF243" s="109"/>
      <c r="AG243" s="109"/>
      <c r="AH243" s="109"/>
      <c r="AI243" s="109"/>
      <c r="AJ243" s="109"/>
    </row>
    <row r="244" spans="2:36" ht="193.5" customHeight="1" x14ac:dyDescent="0.3">
      <c r="B244" s="39"/>
      <c r="C244" s="158"/>
      <c r="D244" s="208"/>
      <c r="E244" s="175"/>
      <c r="F244" s="49" t="s">
        <v>14</v>
      </c>
      <c r="G244" s="14">
        <v>0</v>
      </c>
      <c r="H244" s="14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  <c r="Q244" s="13">
        <v>0</v>
      </c>
      <c r="R244" s="13">
        <v>0</v>
      </c>
      <c r="S244" s="13">
        <v>0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70"/>
      <c r="Z244" s="170"/>
      <c r="AA244" s="162"/>
      <c r="AB244" s="163"/>
      <c r="AC244" s="164"/>
      <c r="AD244" s="164"/>
      <c r="AE244" s="109"/>
      <c r="AF244" s="109"/>
      <c r="AG244" s="109"/>
      <c r="AH244" s="109"/>
      <c r="AI244" s="109"/>
      <c r="AJ244" s="109"/>
    </row>
    <row r="245" spans="2:36" ht="297" customHeight="1" x14ac:dyDescent="0.3">
      <c r="B245" s="39"/>
      <c r="C245" s="158"/>
      <c r="D245" s="208"/>
      <c r="E245" s="175"/>
      <c r="F245" s="49" t="s">
        <v>15</v>
      </c>
      <c r="G245" s="14">
        <v>0</v>
      </c>
      <c r="H245" s="14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>
        <v>0</v>
      </c>
      <c r="R245" s="13">
        <v>0</v>
      </c>
      <c r="S245" s="13">
        <v>0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71"/>
      <c r="Z245" s="171"/>
      <c r="AA245" s="162"/>
      <c r="AB245" s="163"/>
      <c r="AC245" s="164"/>
      <c r="AD245" s="164"/>
      <c r="AE245" s="110"/>
      <c r="AF245" s="110"/>
      <c r="AG245" s="110"/>
      <c r="AH245" s="110"/>
      <c r="AI245" s="110"/>
      <c r="AJ245" s="110"/>
    </row>
    <row r="246" spans="2:36" ht="135" customHeight="1" x14ac:dyDescent="0.3">
      <c r="B246" s="39"/>
      <c r="C246" s="123" t="s">
        <v>75</v>
      </c>
      <c r="D246" s="111">
        <v>502</v>
      </c>
      <c r="E246" s="148" t="s">
        <v>166</v>
      </c>
      <c r="F246" s="49" t="s">
        <v>4</v>
      </c>
      <c r="G246" s="13">
        <f>I246+M246+Q246+U246</f>
        <v>61036320.450000003</v>
      </c>
      <c r="H246" s="13">
        <f>K246+O246+S246+W246</f>
        <v>61036320.450000003</v>
      </c>
      <c r="I246" s="13">
        <v>16826890.48</v>
      </c>
      <c r="J246" s="13">
        <v>0</v>
      </c>
      <c r="K246" s="13">
        <v>16826890.48</v>
      </c>
      <c r="L246" s="13">
        <v>0</v>
      </c>
      <c r="M246" s="13">
        <v>22505000</v>
      </c>
      <c r="N246" s="13">
        <v>0</v>
      </c>
      <c r="O246" s="13">
        <v>22505000</v>
      </c>
      <c r="P246" s="13">
        <v>0</v>
      </c>
      <c r="Q246" s="13">
        <v>5000000</v>
      </c>
      <c r="R246" s="13">
        <v>0</v>
      </c>
      <c r="S246" s="13">
        <v>5000000</v>
      </c>
      <c r="T246" s="13">
        <v>0</v>
      </c>
      <c r="U246" s="13">
        <v>16704429.970000001</v>
      </c>
      <c r="V246" s="13">
        <v>0</v>
      </c>
      <c r="W246" s="13">
        <v>16704429.970000001</v>
      </c>
      <c r="X246" s="13">
        <v>0</v>
      </c>
      <c r="Y246" s="114" t="s">
        <v>101</v>
      </c>
      <c r="Z246" s="114" t="s">
        <v>95</v>
      </c>
      <c r="AA246" s="132">
        <v>100</v>
      </c>
      <c r="AB246" s="135">
        <v>100</v>
      </c>
      <c r="AC246" s="108">
        <v>100</v>
      </c>
      <c r="AD246" s="108">
        <v>100</v>
      </c>
      <c r="AE246" s="108">
        <v>100</v>
      </c>
      <c r="AF246" s="108">
        <v>100</v>
      </c>
      <c r="AG246" s="108">
        <v>100</v>
      </c>
      <c r="AH246" s="108">
        <v>100</v>
      </c>
      <c r="AI246" s="108">
        <v>100</v>
      </c>
      <c r="AJ246" s="108">
        <v>100</v>
      </c>
    </row>
    <row r="247" spans="2:36" ht="264" customHeight="1" x14ac:dyDescent="0.3">
      <c r="B247" s="39"/>
      <c r="C247" s="124"/>
      <c r="D247" s="112"/>
      <c r="E247" s="149"/>
      <c r="F247" s="49" t="s">
        <v>13</v>
      </c>
      <c r="G247" s="13">
        <f>I247+M247+Q247+U247</f>
        <v>45149570</v>
      </c>
      <c r="H247" s="13">
        <f>K247+O247+S247+W247</f>
        <v>45149570</v>
      </c>
      <c r="I247" s="13">
        <v>940140.03</v>
      </c>
      <c r="J247" s="13">
        <v>0</v>
      </c>
      <c r="K247" s="13">
        <v>940140.03</v>
      </c>
      <c r="L247" s="13">
        <v>0</v>
      </c>
      <c r="M247" s="13">
        <v>22505000</v>
      </c>
      <c r="N247" s="13">
        <v>0</v>
      </c>
      <c r="O247" s="13">
        <v>22505000</v>
      </c>
      <c r="P247" s="13">
        <v>0</v>
      </c>
      <c r="Q247" s="13">
        <v>5000000</v>
      </c>
      <c r="R247" s="13">
        <v>0</v>
      </c>
      <c r="S247" s="13">
        <v>5000000</v>
      </c>
      <c r="T247" s="13">
        <v>0</v>
      </c>
      <c r="U247" s="13">
        <v>16704429.970000001</v>
      </c>
      <c r="V247" s="13">
        <v>0</v>
      </c>
      <c r="W247" s="13">
        <v>16704429.970000001</v>
      </c>
      <c r="X247" s="13">
        <v>0</v>
      </c>
      <c r="Y247" s="170"/>
      <c r="Z247" s="170"/>
      <c r="AA247" s="133"/>
      <c r="AB247" s="136"/>
      <c r="AC247" s="109"/>
      <c r="AD247" s="109"/>
      <c r="AE247" s="109"/>
      <c r="AF247" s="109"/>
      <c r="AG247" s="109"/>
      <c r="AH247" s="109"/>
      <c r="AI247" s="109"/>
      <c r="AJ247" s="109"/>
    </row>
    <row r="248" spans="2:36" ht="210" customHeight="1" x14ac:dyDescent="0.3">
      <c r="B248" s="39"/>
      <c r="C248" s="124"/>
      <c r="D248" s="112"/>
      <c r="E248" s="149"/>
      <c r="F248" s="49" t="s">
        <v>14</v>
      </c>
      <c r="G248" s="14">
        <v>15886750.449999999</v>
      </c>
      <c r="H248" s="14">
        <v>15886750.449999999</v>
      </c>
      <c r="I248" s="13">
        <v>15886750.449999999</v>
      </c>
      <c r="J248" s="13">
        <v>0</v>
      </c>
      <c r="K248" s="13">
        <v>15886750.449999999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>
        <v>0</v>
      </c>
      <c r="R248" s="13">
        <v>0</v>
      </c>
      <c r="S248" s="13">
        <v>0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70"/>
      <c r="Z248" s="170"/>
      <c r="AA248" s="133"/>
      <c r="AB248" s="136"/>
      <c r="AC248" s="109"/>
      <c r="AD248" s="109"/>
      <c r="AE248" s="109"/>
      <c r="AF248" s="109"/>
      <c r="AG248" s="109"/>
      <c r="AH248" s="109"/>
      <c r="AI248" s="109"/>
      <c r="AJ248" s="109"/>
    </row>
    <row r="249" spans="2:36" ht="350.25" customHeight="1" x14ac:dyDescent="0.3">
      <c r="B249" s="39"/>
      <c r="C249" s="125"/>
      <c r="D249" s="113"/>
      <c r="E249" s="150"/>
      <c r="F249" s="49" t="s">
        <v>15</v>
      </c>
      <c r="G249" s="14">
        <v>0</v>
      </c>
      <c r="H249" s="14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  <c r="Q249" s="13">
        <v>0</v>
      </c>
      <c r="R249" s="13">
        <v>0</v>
      </c>
      <c r="S249" s="13">
        <v>0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71"/>
      <c r="Z249" s="171"/>
      <c r="AA249" s="134"/>
      <c r="AB249" s="137"/>
      <c r="AC249" s="110"/>
      <c r="AD249" s="109"/>
      <c r="AE249" s="110"/>
      <c r="AF249" s="110"/>
      <c r="AG249" s="110"/>
      <c r="AH249" s="110"/>
      <c r="AI249" s="110"/>
      <c r="AJ249" s="110"/>
    </row>
    <row r="250" spans="2:36" ht="106.5" customHeight="1" x14ac:dyDescent="0.3">
      <c r="B250" s="39"/>
      <c r="C250" s="123" t="s">
        <v>127</v>
      </c>
      <c r="D250" s="39">
        <v>502</v>
      </c>
      <c r="E250" s="45" t="s">
        <v>118</v>
      </c>
      <c r="F250" s="49" t="s">
        <v>4</v>
      </c>
      <c r="G250" s="13">
        <f>I250+M250</f>
        <v>501553</v>
      </c>
      <c r="H250" s="13">
        <f>K250+O250</f>
        <v>501553</v>
      </c>
      <c r="I250" s="13">
        <v>0</v>
      </c>
      <c r="J250" s="13">
        <v>0</v>
      </c>
      <c r="K250" s="13">
        <v>0</v>
      </c>
      <c r="L250" s="13">
        <v>0</v>
      </c>
      <c r="M250" s="13">
        <v>501553</v>
      </c>
      <c r="N250" s="13">
        <v>0</v>
      </c>
      <c r="O250" s="13">
        <v>501553</v>
      </c>
      <c r="P250" s="13">
        <v>0</v>
      </c>
      <c r="Q250" s="13">
        <v>0</v>
      </c>
      <c r="R250" s="13">
        <v>0</v>
      </c>
      <c r="S250" s="13">
        <v>0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20" t="s">
        <v>97</v>
      </c>
      <c r="Z250" s="120" t="s">
        <v>95</v>
      </c>
      <c r="AA250" s="132">
        <v>7</v>
      </c>
      <c r="AB250" s="135">
        <v>7</v>
      </c>
      <c r="AC250" s="232">
        <v>1</v>
      </c>
      <c r="AD250" s="108">
        <v>1</v>
      </c>
      <c r="AE250" s="108">
        <v>4</v>
      </c>
      <c r="AF250" s="108">
        <v>4</v>
      </c>
      <c r="AG250" s="108">
        <v>1</v>
      </c>
      <c r="AH250" s="108">
        <v>1</v>
      </c>
      <c r="AI250" s="108">
        <v>0</v>
      </c>
      <c r="AJ250" s="108">
        <v>0</v>
      </c>
    </row>
    <row r="251" spans="2:36" ht="245.25" customHeight="1" x14ac:dyDescent="0.3">
      <c r="B251" s="39"/>
      <c r="C251" s="124"/>
      <c r="D251" s="39"/>
      <c r="E251" s="45"/>
      <c r="F251" s="49" t="s">
        <v>13</v>
      </c>
      <c r="G251" s="13">
        <f>I251+M251</f>
        <v>501553</v>
      </c>
      <c r="H251" s="13">
        <f>K251+O251</f>
        <v>501553</v>
      </c>
      <c r="I251" s="13">
        <v>0</v>
      </c>
      <c r="J251" s="13">
        <v>0</v>
      </c>
      <c r="K251" s="13">
        <v>0</v>
      </c>
      <c r="L251" s="13">
        <v>0</v>
      </c>
      <c r="M251" s="13">
        <v>501553</v>
      </c>
      <c r="N251" s="13">
        <v>0</v>
      </c>
      <c r="O251" s="13">
        <v>501553</v>
      </c>
      <c r="P251" s="13">
        <v>0</v>
      </c>
      <c r="Q251" s="13"/>
      <c r="R251" s="13">
        <v>0</v>
      </c>
      <c r="S251" s="13">
        <v>0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21"/>
      <c r="Z251" s="121"/>
      <c r="AA251" s="133"/>
      <c r="AB251" s="136"/>
      <c r="AC251" s="233"/>
      <c r="AD251" s="109"/>
      <c r="AE251" s="109"/>
      <c r="AF251" s="109"/>
      <c r="AG251" s="109"/>
      <c r="AH251" s="109"/>
      <c r="AI251" s="109"/>
      <c r="AJ251" s="109"/>
    </row>
    <row r="252" spans="2:36" ht="170.25" customHeight="1" x14ac:dyDescent="0.3">
      <c r="B252" s="39"/>
      <c r="C252" s="124"/>
      <c r="D252" s="39"/>
      <c r="E252" s="45"/>
      <c r="F252" s="49" t="s">
        <v>14</v>
      </c>
      <c r="G252" s="14">
        <v>0</v>
      </c>
      <c r="H252" s="14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21"/>
      <c r="Z252" s="121"/>
      <c r="AA252" s="133"/>
      <c r="AB252" s="136"/>
      <c r="AC252" s="233"/>
      <c r="AD252" s="109"/>
      <c r="AE252" s="109"/>
      <c r="AF252" s="109"/>
      <c r="AG252" s="109"/>
      <c r="AH252" s="109"/>
      <c r="AI252" s="109"/>
      <c r="AJ252" s="109"/>
    </row>
    <row r="253" spans="2:36" ht="324" customHeight="1" x14ac:dyDescent="0.3">
      <c r="B253" s="39"/>
      <c r="C253" s="125"/>
      <c r="D253" s="39"/>
      <c r="E253" s="45"/>
      <c r="F253" s="49" t="s">
        <v>15</v>
      </c>
      <c r="G253" s="14">
        <v>0</v>
      </c>
      <c r="H253" s="14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0</v>
      </c>
      <c r="R253" s="13">
        <v>0</v>
      </c>
      <c r="S253" s="13">
        <v>0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22"/>
      <c r="Z253" s="122"/>
      <c r="AA253" s="134"/>
      <c r="AB253" s="137"/>
      <c r="AC253" s="234"/>
      <c r="AD253" s="110"/>
      <c r="AE253" s="110"/>
      <c r="AF253" s="110"/>
      <c r="AG253" s="110"/>
      <c r="AH253" s="110"/>
      <c r="AI253" s="110"/>
      <c r="AJ253" s="110"/>
    </row>
    <row r="254" spans="2:36" ht="114" customHeight="1" x14ac:dyDescent="0.3">
      <c r="B254" s="39"/>
      <c r="C254" s="123" t="s">
        <v>128</v>
      </c>
      <c r="D254" s="111">
        <v>502</v>
      </c>
      <c r="E254" s="117" t="s">
        <v>167</v>
      </c>
      <c r="F254" s="49" t="s">
        <v>4</v>
      </c>
      <c r="G254" s="13">
        <f>I254+M254</f>
        <v>644263.68000000005</v>
      </c>
      <c r="H254" s="13">
        <f>K254+O254</f>
        <v>644263.68000000005</v>
      </c>
      <c r="I254" s="13">
        <v>0</v>
      </c>
      <c r="J254" s="13">
        <v>0</v>
      </c>
      <c r="K254" s="13">
        <v>0</v>
      </c>
      <c r="L254" s="13">
        <v>0</v>
      </c>
      <c r="M254" s="13">
        <v>644263.68000000005</v>
      </c>
      <c r="N254" s="13">
        <v>0</v>
      </c>
      <c r="O254" s="13">
        <v>644263.68000000005</v>
      </c>
      <c r="P254" s="13">
        <v>0</v>
      </c>
      <c r="Q254" s="13">
        <v>0</v>
      </c>
      <c r="R254" s="13">
        <v>0</v>
      </c>
      <c r="S254" s="13">
        <v>0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20" t="s">
        <v>96</v>
      </c>
      <c r="Z254" s="120" t="s">
        <v>91</v>
      </c>
      <c r="AA254" s="132">
        <v>7.8</v>
      </c>
      <c r="AB254" s="135">
        <v>6.48</v>
      </c>
      <c r="AC254" s="108">
        <v>7.8</v>
      </c>
      <c r="AD254" s="108">
        <v>6.5</v>
      </c>
      <c r="AE254" s="108">
        <v>0</v>
      </c>
      <c r="AF254" s="108">
        <v>0</v>
      </c>
      <c r="AG254" s="108">
        <v>6.0000000000000001E-3</v>
      </c>
      <c r="AH254" s="108">
        <v>6.0000000000000001E-3</v>
      </c>
      <c r="AI254" s="108">
        <v>0</v>
      </c>
      <c r="AJ254" s="108">
        <v>0</v>
      </c>
    </row>
    <row r="255" spans="2:36" ht="267.75" customHeight="1" x14ac:dyDescent="0.3">
      <c r="B255" s="39"/>
      <c r="C255" s="124"/>
      <c r="D255" s="112"/>
      <c r="E255" s="118"/>
      <c r="F255" s="49" t="s">
        <v>13</v>
      </c>
      <c r="G255" s="13">
        <f>I255+M255</f>
        <v>644263.68000000005</v>
      </c>
      <c r="H255" s="13">
        <f>K255+O255</f>
        <v>644263.68000000005</v>
      </c>
      <c r="I255" s="13">
        <v>0</v>
      </c>
      <c r="J255" s="13">
        <v>0</v>
      </c>
      <c r="K255" s="13">
        <v>0</v>
      </c>
      <c r="L255" s="13">
        <v>0</v>
      </c>
      <c r="M255" s="13">
        <v>644263.68000000005</v>
      </c>
      <c r="N255" s="13">
        <v>0</v>
      </c>
      <c r="O255" s="13">
        <v>644263.68000000005</v>
      </c>
      <c r="P255" s="13">
        <v>0</v>
      </c>
      <c r="Q255" s="13">
        <v>0</v>
      </c>
      <c r="R255" s="13">
        <v>0</v>
      </c>
      <c r="S255" s="13">
        <v>0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21"/>
      <c r="Z255" s="121"/>
      <c r="AA255" s="133"/>
      <c r="AB255" s="136"/>
      <c r="AC255" s="109"/>
      <c r="AD255" s="109"/>
      <c r="AE255" s="109"/>
      <c r="AF255" s="109"/>
      <c r="AG255" s="109"/>
      <c r="AH255" s="109"/>
      <c r="AI255" s="109"/>
      <c r="AJ255" s="109"/>
    </row>
    <row r="256" spans="2:36" ht="207.75" customHeight="1" x14ac:dyDescent="0.3">
      <c r="B256" s="39"/>
      <c r="C256" s="124"/>
      <c r="D256" s="112"/>
      <c r="E256" s="118"/>
      <c r="F256" s="49" t="s">
        <v>14</v>
      </c>
      <c r="G256" s="14">
        <v>0</v>
      </c>
      <c r="H256" s="14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21"/>
      <c r="Z256" s="121"/>
      <c r="AA256" s="133"/>
      <c r="AB256" s="136"/>
      <c r="AC256" s="109"/>
      <c r="AD256" s="109"/>
      <c r="AE256" s="109"/>
      <c r="AF256" s="109"/>
      <c r="AG256" s="109"/>
      <c r="AH256" s="109"/>
      <c r="AI256" s="109"/>
      <c r="AJ256" s="109"/>
    </row>
    <row r="257" spans="2:36" ht="301.5" customHeight="1" x14ac:dyDescent="0.3">
      <c r="B257" s="39"/>
      <c r="C257" s="125"/>
      <c r="D257" s="113"/>
      <c r="E257" s="119"/>
      <c r="F257" s="49" t="s">
        <v>15</v>
      </c>
      <c r="G257" s="14">
        <v>0</v>
      </c>
      <c r="H257" s="14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>
        <v>0</v>
      </c>
      <c r="R257" s="13">
        <v>0</v>
      </c>
      <c r="S257" s="13">
        <v>0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22"/>
      <c r="Z257" s="122"/>
      <c r="AA257" s="134"/>
      <c r="AB257" s="137"/>
      <c r="AC257" s="110"/>
      <c r="AD257" s="110"/>
      <c r="AE257" s="110"/>
      <c r="AF257" s="110"/>
      <c r="AG257" s="110"/>
      <c r="AH257" s="110"/>
      <c r="AI257" s="110"/>
      <c r="AJ257" s="110"/>
    </row>
    <row r="258" spans="2:36" ht="177.75" customHeight="1" x14ac:dyDescent="0.3">
      <c r="B258" s="39"/>
      <c r="C258" s="123" t="s">
        <v>129</v>
      </c>
      <c r="D258" s="39">
        <v>502</v>
      </c>
      <c r="E258" s="44" t="s">
        <v>168</v>
      </c>
      <c r="F258" s="49" t="s">
        <v>4</v>
      </c>
      <c r="G258" s="13">
        <f>I258+M258+U258</f>
        <v>4726261.26</v>
      </c>
      <c r="H258" s="13">
        <f>K258+O258+W258</f>
        <v>4726261.26</v>
      </c>
      <c r="I258" s="13">
        <v>0</v>
      </c>
      <c r="J258" s="13">
        <v>0</v>
      </c>
      <c r="K258" s="13">
        <v>0</v>
      </c>
      <c r="L258" s="13">
        <v>0</v>
      </c>
      <c r="M258" s="13">
        <v>2828801.26</v>
      </c>
      <c r="N258" s="13">
        <v>0</v>
      </c>
      <c r="O258" s="13">
        <v>2828801.26</v>
      </c>
      <c r="P258" s="13">
        <v>0</v>
      </c>
      <c r="Q258" s="13">
        <v>0</v>
      </c>
      <c r="R258" s="13">
        <v>0</v>
      </c>
      <c r="S258" s="13">
        <v>0</v>
      </c>
      <c r="T258" s="13">
        <v>0</v>
      </c>
      <c r="U258" s="13">
        <v>1897460</v>
      </c>
      <c r="V258" s="13">
        <v>0</v>
      </c>
      <c r="W258" s="13">
        <v>1897460</v>
      </c>
      <c r="X258" s="13">
        <v>0</v>
      </c>
      <c r="Y258" s="120" t="s">
        <v>99</v>
      </c>
      <c r="Z258" s="120" t="s">
        <v>91</v>
      </c>
      <c r="AA258" s="243">
        <f>AC258+AE258+AG258+AI258</f>
        <v>5.75</v>
      </c>
      <c r="AB258" s="185">
        <f>AD258+AF258+AH258+AJ258</f>
        <v>6.0590000000000002</v>
      </c>
      <c r="AC258" s="108">
        <v>0.5</v>
      </c>
      <c r="AD258" s="108">
        <v>0.52</v>
      </c>
      <c r="AE258" s="108">
        <v>1.89</v>
      </c>
      <c r="AF258" s="108">
        <v>1.96</v>
      </c>
      <c r="AG258" s="108">
        <v>1.56</v>
      </c>
      <c r="AH258" s="108">
        <v>1.6</v>
      </c>
      <c r="AI258" s="108">
        <v>1.8</v>
      </c>
      <c r="AJ258" s="108">
        <v>1.9790000000000001</v>
      </c>
    </row>
    <row r="259" spans="2:36" ht="252.75" customHeight="1" x14ac:dyDescent="0.3">
      <c r="B259" s="39"/>
      <c r="C259" s="124"/>
      <c r="D259" s="36"/>
      <c r="E259" s="44"/>
      <c r="F259" s="49" t="s">
        <v>13</v>
      </c>
      <c r="G259" s="13">
        <f>I259+M259+U259</f>
        <v>4726261.26</v>
      </c>
      <c r="H259" s="13">
        <f>K259+O259+W259</f>
        <v>4726261.26</v>
      </c>
      <c r="I259" s="13">
        <v>0</v>
      </c>
      <c r="J259" s="13">
        <v>0</v>
      </c>
      <c r="K259" s="13">
        <v>0</v>
      </c>
      <c r="L259" s="13">
        <v>0</v>
      </c>
      <c r="M259" s="13">
        <v>2828801.26</v>
      </c>
      <c r="N259" s="13">
        <v>0</v>
      </c>
      <c r="O259" s="13">
        <v>2828801.26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1897460</v>
      </c>
      <c r="V259" s="13">
        <v>0</v>
      </c>
      <c r="W259" s="13">
        <v>1897460</v>
      </c>
      <c r="X259" s="13">
        <v>0</v>
      </c>
      <c r="Y259" s="121"/>
      <c r="Z259" s="121"/>
      <c r="AA259" s="244"/>
      <c r="AB259" s="186"/>
      <c r="AC259" s="109"/>
      <c r="AD259" s="109"/>
      <c r="AE259" s="109"/>
      <c r="AF259" s="109"/>
      <c r="AG259" s="109"/>
      <c r="AH259" s="109"/>
      <c r="AI259" s="109"/>
      <c r="AJ259" s="109"/>
    </row>
    <row r="260" spans="2:36" ht="177.75" customHeight="1" x14ac:dyDescent="0.3">
      <c r="B260" s="39"/>
      <c r="C260" s="124"/>
      <c r="D260" s="36"/>
      <c r="E260" s="44"/>
      <c r="F260" s="49" t="s">
        <v>14</v>
      </c>
      <c r="G260" s="14">
        <v>0</v>
      </c>
      <c r="H260" s="14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21"/>
      <c r="Z260" s="121"/>
      <c r="AA260" s="244"/>
      <c r="AB260" s="186"/>
      <c r="AC260" s="109"/>
      <c r="AD260" s="109"/>
      <c r="AE260" s="109"/>
      <c r="AF260" s="109"/>
      <c r="AG260" s="109"/>
      <c r="AH260" s="109"/>
      <c r="AI260" s="109"/>
      <c r="AJ260" s="109"/>
    </row>
    <row r="261" spans="2:36" ht="275.25" customHeight="1" x14ac:dyDescent="0.3">
      <c r="B261" s="39"/>
      <c r="C261" s="125"/>
      <c r="D261" s="36"/>
      <c r="E261" s="44"/>
      <c r="F261" s="49" t="s">
        <v>15</v>
      </c>
      <c r="G261" s="14">
        <v>0</v>
      </c>
      <c r="H261" s="14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>
        <v>0</v>
      </c>
      <c r="R261" s="13">
        <v>0</v>
      </c>
      <c r="S261" s="13">
        <v>0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22"/>
      <c r="Z261" s="122"/>
      <c r="AA261" s="245"/>
      <c r="AB261" s="187"/>
      <c r="AC261" s="110"/>
      <c r="AD261" s="110"/>
      <c r="AE261" s="110"/>
      <c r="AF261" s="110"/>
      <c r="AG261" s="110"/>
      <c r="AH261" s="110"/>
      <c r="AI261" s="110"/>
      <c r="AJ261" s="110"/>
    </row>
    <row r="262" spans="2:36" ht="132.75" customHeight="1" x14ac:dyDescent="0.3">
      <c r="B262" s="39"/>
      <c r="C262" s="123" t="s">
        <v>130</v>
      </c>
      <c r="D262" s="111">
        <v>502</v>
      </c>
      <c r="E262" s="117" t="s">
        <v>170</v>
      </c>
      <c r="F262" s="49" t="s">
        <v>4</v>
      </c>
      <c r="G262" s="13">
        <f>I262+M262</f>
        <v>30000</v>
      </c>
      <c r="H262" s="13">
        <f>K262+O262</f>
        <v>30000</v>
      </c>
      <c r="I262" s="13">
        <v>0</v>
      </c>
      <c r="J262" s="13">
        <v>0</v>
      </c>
      <c r="K262" s="13">
        <v>0</v>
      </c>
      <c r="L262" s="13">
        <v>0</v>
      </c>
      <c r="M262" s="13">
        <v>30000</v>
      </c>
      <c r="N262" s="13">
        <v>0</v>
      </c>
      <c r="O262" s="13">
        <v>30000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20" t="s">
        <v>96</v>
      </c>
      <c r="Z262" s="120" t="s">
        <v>91</v>
      </c>
      <c r="AA262" s="132">
        <v>7.8</v>
      </c>
      <c r="AB262" s="135">
        <v>6.48</v>
      </c>
      <c r="AC262" s="108">
        <v>7.8</v>
      </c>
      <c r="AD262" s="75">
        <v>6.5</v>
      </c>
      <c r="AE262" s="108">
        <v>0</v>
      </c>
      <c r="AF262" s="108">
        <v>0</v>
      </c>
      <c r="AG262" s="108">
        <v>6.0000000000000001E-3</v>
      </c>
      <c r="AH262" s="108">
        <v>6.0000000000000001E-3</v>
      </c>
      <c r="AI262" s="108">
        <v>0</v>
      </c>
      <c r="AJ262" s="108">
        <v>0</v>
      </c>
    </row>
    <row r="263" spans="2:36" ht="234" customHeight="1" x14ac:dyDescent="0.3">
      <c r="B263" s="39"/>
      <c r="C263" s="124"/>
      <c r="D263" s="112"/>
      <c r="E263" s="118"/>
      <c r="F263" s="49" t="s">
        <v>13</v>
      </c>
      <c r="G263" s="13">
        <f>I263+M263</f>
        <v>30000</v>
      </c>
      <c r="H263" s="13">
        <f>K263+O263</f>
        <v>30000</v>
      </c>
      <c r="I263" s="13">
        <v>0</v>
      </c>
      <c r="J263" s="13">
        <v>0</v>
      </c>
      <c r="K263" s="13">
        <v>0</v>
      </c>
      <c r="L263" s="13">
        <v>0</v>
      </c>
      <c r="M263" s="13">
        <v>30000</v>
      </c>
      <c r="N263" s="13">
        <v>0</v>
      </c>
      <c r="O263" s="13">
        <v>30000</v>
      </c>
      <c r="P263" s="13">
        <v>0</v>
      </c>
      <c r="Q263" s="13">
        <v>0</v>
      </c>
      <c r="R263" s="13">
        <v>0</v>
      </c>
      <c r="S263" s="13">
        <v>0</v>
      </c>
      <c r="T263" s="13">
        <v>0</v>
      </c>
      <c r="U263" s="13"/>
      <c r="V263" s="13">
        <v>0</v>
      </c>
      <c r="W263" s="13">
        <v>0</v>
      </c>
      <c r="X263" s="13">
        <v>0</v>
      </c>
      <c r="Y263" s="121"/>
      <c r="Z263" s="121"/>
      <c r="AA263" s="133"/>
      <c r="AB263" s="136"/>
      <c r="AC263" s="109"/>
      <c r="AD263" s="76"/>
      <c r="AE263" s="109"/>
      <c r="AF263" s="109"/>
      <c r="AG263" s="109"/>
      <c r="AH263" s="109"/>
      <c r="AI263" s="109"/>
      <c r="AJ263" s="109"/>
    </row>
    <row r="264" spans="2:36" ht="204" customHeight="1" x14ac:dyDescent="0.3">
      <c r="B264" s="39"/>
      <c r="C264" s="124"/>
      <c r="D264" s="112"/>
      <c r="E264" s="118"/>
      <c r="F264" s="49" t="s">
        <v>14</v>
      </c>
      <c r="G264" s="14">
        <v>0</v>
      </c>
      <c r="H264" s="14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>
        <v>0</v>
      </c>
      <c r="R264" s="13">
        <v>0</v>
      </c>
      <c r="S264" s="13">
        <v>0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21"/>
      <c r="Z264" s="121"/>
      <c r="AA264" s="133"/>
      <c r="AB264" s="136"/>
      <c r="AC264" s="109"/>
      <c r="AD264" s="76"/>
      <c r="AE264" s="109"/>
      <c r="AF264" s="109"/>
      <c r="AG264" s="109"/>
      <c r="AH264" s="109"/>
      <c r="AI264" s="109"/>
      <c r="AJ264" s="109"/>
    </row>
    <row r="265" spans="2:36" ht="294" customHeight="1" x14ac:dyDescent="0.3">
      <c r="B265" s="39"/>
      <c r="C265" s="125"/>
      <c r="D265" s="113"/>
      <c r="E265" s="119"/>
      <c r="F265" s="49" t="s">
        <v>15</v>
      </c>
      <c r="G265" s="14">
        <v>0</v>
      </c>
      <c r="H265" s="14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>
        <v>0</v>
      </c>
      <c r="R265" s="13">
        <v>0</v>
      </c>
      <c r="S265" s="13">
        <v>0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22"/>
      <c r="Z265" s="122"/>
      <c r="AA265" s="134"/>
      <c r="AB265" s="137"/>
      <c r="AC265" s="110"/>
      <c r="AD265" s="77"/>
      <c r="AE265" s="110"/>
      <c r="AF265" s="110"/>
      <c r="AG265" s="110"/>
      <c r="AH265" s="110"/>
      <c r="AI265" s="110"/>
      <c r="AJ265" s="110"/>
    </row>
    <row r="266" spans="2:36" ht="177.75" customHeight="1" x14ac:dyDescent="0.3">
      <c r="B266" s="79"/>
      <c r="C266" s="123" t="s">
        <v>214</v>
      </c>
      <c r="D266" s="114">
        <v>502</v>
      </c>
      <c r="E266" s="117" t="s">
        <v>168</v>
      </c>
      <c r="F266" s="83" t="s">
        <v>4</v>
      </c>
      <c r="G266" s="14">
        <v>219966</v>
      </c>
      <c r="H266" s="14">
        <v>219966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6">
        <v>219966</v>
      </c>
      <c r="R266" s="16">
        <v>0</v>
      </c>
      <c r="S266" s="16">
        <v>219966</v>
      </c>
      <c r="T266" s="16">
        <v>0</v>
      </c>
      <c r="U266" s="13">
        <v>0</v>
      </c>
      <c r="V266" s="13">
        <v>0</v>
      </c>
      <c r="W266" s="13">
        <v>0</v>
      </c>
      <c r="X266" s="13">
        <v>0</v>
      </c>
      <c r="Y266" s="120" t="s">
        <v>97</v>
      </c>
      <c r="Z266" s="120" t="s">
        <v>95</v>
      </c>
      <c r="AA266" s="132">
        <v>7</v>
      </c>
      <c r="AB266" s="135">
        <v>7</v>
      </c>
      <c r="AC266" s="108">
        <v>1</v>
      </c>
      <c r="AD266" s="108">
        <v>1</v>
      </c>
      <c r="AE266" s="108">
        <v>4</v>
      </c>
      <c r="AF266" s="108">
        <v>4</v>
      </c>
      <c r="AG266" s="108">
        <v>1</v>
      </c>
      <c r="AH266" s="108">
        <v>1</v>
      </c>
      <c r="AI266" s="108">
        <v>1</v>
      </c>
      <c r="AJ266" s="108">
        <v>1</v>
      </c>
    </row>
    <row r="267" spans="2:36" ht="230.25" customHeight="1" x14ac:dyDescent="0.3">
      <c r="B267" s="79"/>
      <c r="C267" s="124"/>
      <c r="D267" s="115"/>
      <c r="E267" s="118"/>
      <c r="F267" s="83" t="s">
        <v>13</v>
      </c>
      <c r="G267" s="14">
        <v>219966</v>
      </c>
      <c r="H267" s="14">
        <v>219966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6">
        <v>219966</v>
      </c>
      <c r="R267" s="16">
        <v>0</v>
      </c>
      <c r="S267" s="16">
        <v>219966</v>
      </c>
      <c r="T267" s="16">
        <v>0</v>
      </c>
      <c r="U267" s="13">
        <v>0</v>
      </c>
      <c r="V267" s="13">
        <v>0</v>
      </c>
      <c r="W267" s="13">
        <v>0</v>
      </c>
      <c r="X267" s="13">
        <v>0</v>
      </c>
      <c r="Y267" s="121"/>
      <c r="Z267" s="121"/>
      <c r="AA267" s="133"/>
      <c r="AB267" s="136"/>
      <c r="AC267" s="109"/>
      <c r="AD267" s="109"/>
      <c r="AE267" s="109"/>
      <c r="AF267" s="109"/>
      <c r="AG267" s="109"/>
      <c r="AH267" s="109"/>
      <c r="AI267" s="109"/>
      <c r="AJ267" s="109"/>
    </row>
    <row r="268" spans="2:36" ht="177.75" customHeight="1" x14ac:dyDescent="0.3">
      <c r="B268" s="79"/>
      <c r="C268" s="124"/>
      <c r="D268" s="115"/>
      <c r="E268" s="118"/>
      <c r="F268" s="83" t="s">
        <v>14</v>
      </c>
      <c r="G268" s="14">
        <v>0</v>
      </c>
      <c r="H268" s="14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6">
        <v>0</v>
      </c>
      <c r="R268" s="16">
        <v>0</v>
      </c>
      <c r="S268" s="16">
        <v>0</v>
      </c>
      <c r="T268" s="16">
        <v>0</v>
      </c>
      <c r="U268" s="13">
        <v>0</v>
      </c>
      <c r="V268" s="13">
        <v>0</v>
      </c>
      <c r="W268" s="13">
        <v>0</v>
      </c>
      <c r="X268" s="13">
        <v>0</v>
      </c>
      <c r="Y268" s="121"/>
      <c r="Z268" s="121"/>
      <c r="AA268" s="133"/>
      <c r="AB268" s="136"/>
      <c r="AC268" s="109"/>
      <c r="AD268" s="109"/>
      <c r="AE268" s="109"/>
      <c r="AF268" s="109"/>
      <c r="AG268" s="109"/>
      <c r="AH268" s="109"/>
      <c r="AI268" s="109"/>
      <c r="AJ268" s="109"/>
    </row>
    <row r="269" spans="2:36" ht="312.75" customHeight="1" x14ac:dyDescent="0.3">
      <c r="B269" s="79"/>
      <c r="C269" s="125"/>
      <c r="D269" s="116"/>
      <c r="E269" s="119"/>
      <c r="F269" s="83" t="s">
        <v>15</v>
      </c>
      <c r="G269" s="14">
        <v>0</v>
      </c>
      <c r="H269" s="14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6">
        <v>0</v>
      </c>
      <c r="R269" s="16">
        <v>0</v>
      </c>
      <c r="S269" s="16">
        <v>0</v>
      </c>
      <c r="T269" s="16">
        <v>0</v>
      </c>
      <c r="U269" s="13">
        <v>0</v>
      </c>
      <c r="V269" s="13">
        <v>0</v>
      </c>
      <c r="W269" s="13">
        <v>0</v>
      </c>
      <c r="X269" s="13">
        <v>0</v>
      </c>
      <c r="Y269" s="122"/>
      <c r="Z269" s="122"/>
      <c r="AA269" s="134"/>
      <c r="AB269" s="137"/>
      <c r="AC269" s="110"/>
      <c r="AD269" s="110"/>
      <c r="AE269" s="110"/>
      <c r="AF269" s="110"/>
      <c r="AG269" s="110"/>
      <c r="AH269" s="110"/>
      <c r="AI269" s="110"/>
      <c r="AJ269" s="110"/>
    </row>
    <row r="270" spans="2:36" ht="177.75" customHeight="1" x14ac:dyDescent="0.3">
      <c r="B270" s="79"/>
      <c r="C270" s="123" t="s">
        <v>215</v>
      </c>
      <c r="D270" s="114">
        <v>502</v>
      </c>
      <c r="E270" s="117" t="s">
        <v>227</v>
      </c>
      <c r="F270" s="83" t="s">
        <v>4</v>
      </c>
      <c r="G270" s="14">
        <v>72620</v>
      </c>
      <c r="H270" s="14">
        <v>72620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  <c r="P270" s="13">
        <v>0</v>
      </c>
      <c r="Q270" s="16">
        <v>72620</v>
      </c>
      <c r="R270" s="16">
        <v>0</v>
      </c>
      <c r="S270" s="16">
        <v>72620</v>
      </c>
      <c r="T270" s="16">
        <v>0</v>
      </c>
      <c r="U270" s="13">
        <v>0</v>
      </c>
      <c r="V270" s="13">
        <v>0</v>
      </c>
      <c r="W270" s="13">
        <v>0</v>
      </c>
      <c r="X270" s="13">
        <v>0</v>
      </c>
      <c r="Y270" s="120" t="s">
        <v>96</v>
      </c>
      <c r="Z270" s="120" t="s">
        <v>91</v>
      </c>
      <c r="AA270" s="132">
        <v>7.8</v>
      </c>
      <c r="AB270" s="135">
        <v>6.48</v>
      </c>
      <c r="AC270" s="108">
        <v>7.8</v>
      </c>
      <c r="AD270" s="108">
        <v>6.5</v>
      </c>
      <c r="AE270" s="108">
        <v>0</v>
      </c>
      <c r="AF270" s="108">
        <v>0</v>
      </c>
      <c r="AG270" s="108">
        <v>6.0000000000000001E-3</v>
      </c>
      <c r="AH270" s="108">
        <v>6.0000000000000001E-3</v>
      </c>
      <c r="AI270" s="108">
        <v>0</v>
      </c>
      <c r="AJ270" s="108">
        <v>0</v>
      </c>
    </row>
    <row r="271" spans="2:36" ht="237.75" customHeight="1" x14ac:dyDescent="0.3">
      <c r="B271" s="79"/>
      <c r="C271" s="124"/>
      <c r="D271" s="115"/>
      <c r="E271" s="118"/>
      <c r="F271" s="83" t="s">
        <v>13</v>
      </c>
      <c r="G271" s="14">
        <v>72620</v>
      </c>
      <c r="H271" s="14">
        <v>72620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6">
        <v>72620</v>
      </c>
      <c r="R271" s="16">
        <v>0</v>
      </c>
      <c r="S271" s="16">
        <v>72620</v>
      </c>
      <c r="T271" s="16">
        <v>0</v>
      </c>
      <c r="U271" s="13">
        <v>0</v>
      </c>
      <c r="V271" s="13">
        <v>0</v>
      </c>
      <c r="W271" s="13">
        <v>0</v>
      </c>
      <c r="X271" s="13">
        <v>0</v>
      </c>
      <c r="Y271" s="121"/>
      <c r="Z271" s="121"/>
      <c r="AA271" s="133"/>
      <c r="AB271" s="136"/>
      <c r="AC271" s="109"/>
      <c r="AD271" s="109"/>
      <c r="AE271" s="109"/>
      <c r="AF271" s="109"/>
      <c r="AG271" s="109"/>
      <c r="AH271" s="109"/>
      <c r="AI271" s="109"/>
      <c r="AJ271" s="109"/>
    </row>
    <row r="272" spans="2:36" ht="177.75" customHeight="1" x14ac:dyDescent="0.3">
      <c r="B272" s="79"/>
      <c r="C272" s="124"/>
      <c r="D272" s="115"/>
      <c r="E272" s="118"/>
      <c r="F272" s="83" t="s">
        <v>14</v>
      </c>
      <c r="G272" s="14">
        <v>0</v>
      </c>
      <c r="H272" s="14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6">
        <v>0</v>
      </c>
      <c r="R272" s="16">
        <v>0</v>
      </c>
      <c r="S272" s="16">
        <v>0</v>
      </c>
      <c r="T272" s="16">
        <v>0</v>
      </c>
      <c r="U272" s="13">
        <v>0</v>
      </c>
      <c r="V272" s="13">
        <v>0</v>
      </c>
      <c r="W272" s="13">
        <v>0</v>
      </c>
      <c r="X272" s="13">
        <v>0</v>
      </c>
      <c r="Y272" s="121"/>
      <c r="Z272" s="121"/>
      <c r="AA272" s="133"/>
      <c r="AB272" s="136"/>
      <c r="AC272" s="109"/>
      <c r="AD272" s="109"/>
      <c r="AE272" s="109"/>
      <c r="AF272" s="109"/>
      <c r="AG272" s="109"/>
      <c r="AH272" s="109"/>
      <c r="AI272" s="109"/>
      <c r="AJ272" s="109"/>
    </row>
    <row r="273" spans="2:36" ht="279" customHeight="1" x14ac:dyDescent="0.3">
      <c r="B273" s="79"/>
      <c r="C273" s="125"/>
      <c r="D273" s="116"/>
      <c r="E273" s="119"/>
      <c r="F273" s="83" t="s">
        <v>15</v>
      </c>
      <c r="G273" s="14">
        <v>0</v>
      </c>
      <c r="H273" s="14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6">
        <v>0</v>
      </c>
      <c r="R273" s="16">
        <v>0</v>
      </c>
      <c r="S273" s="16">
        <v>0</v>
      </c>
      <c r="T273" s="16">
        <v>0</v>
      </c>
      <c r="U273" s="13">
        <v>0</v>
      </c>
      <c r="V273" s="13">
        <v>0</v>
      </c>
      <c r="W273" s="13">
        <v>0</v>
      </c>
      <c r="X273" s="13">
        <v>0</v>
      </c>
      <c r="Y273" s="122"/>
      <c r="Z273" s="122"/>
      <c r="AA273" s="134"/>
      <c r="AB273" s="137"/>
      <c r="AC273" s="110"/>
      <c r="AD273" s="110"/>
      <c r="AE273" s="110"/>
      <c r="AF273" s="110"/>
      <c r="AG273" s="110"/>
      <c r="AH273" s="110"/>
      <c r="AI273" s="110"/>
      <c r="AJ273" s="110"/>
    </row>
    <row r="274" spans="2:36" ht="177.75" customHeight="1" x14ac:dyDescent="0.3">
      <c r="B274" s="87"/>
      <c r="C274" s="123" t="s">
        <v>247</v>
      </c>
      <c r="D274" s="114"/>
      <c r="E274" s="117"/>
      <c r="F274" s="97" t="s">
        <v>4</v>
      </c>
      <c r="G274" s="14">
        <v>13761085.699999999</v>
      </c>
      <c r="H274" s="14">
        <v>13761085.699999999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6">
        <v>0</v>
      </c>
      <c r="R274" s="16">
        <v>0</v>
      </c>
      <c r="S274" s="16">
        <v>0</v>
      </c>
      <c r="T274" s="16">
        <v>0</v>
      </c>
      <c r="U274" s="16">
        <v>13761085.699999999</v>
      </c>
      <c r="V274" s="16">
        <v>0</v>
      </c>
      <c r="W274" s="16">
        <v>13761085.699999999</v>
      </c>
      <c r="X274" s="16">
        <v>0</v>
      </c>
      <c r="Y274" s="120" t="s">
        <v>248</v>
      </c>
      <c r="Z274" s="120" t="s">
        <v>95</v>
      </c>
      <c r="AA274" s="132">
        <f>AC274+AE274+AG274+AI274</f>
        <v>7</v>
      </c>
      <c r="AB274" s="135">
        <f>AD274+AF274+AH274+AJ274</f>
        <v>7</v>
      </c>
      <c r="AC274" s="108">
        <v>1</v>
      </c>
      <c r="AD274" s="108">
        <v>1</v>
      </c>
      <c r="AE274" s="108">
        <v>4</v>
      </c>
      <c r="AF274" s="108">
        <v>4</v>
      </c>
      <c r="AG274" s="108">
        <v>1</v>
      </c>
      <c r="AH274" s="108">
        <v>1</v>
      </c>
      <c r="AI274" s="108">
        <v>1</v>
      </c>
      <c r="AJ274" s="108">
        <v>1</v>
      </c>
    </row>
    <row r="275" spans="2:36" ht="241.5" customHeight="1" x14ac:dyDescent="0.3">
      <c r="B275" s="87"/>
      <c r="C275" s="124"/>
      <c r="D275" s="115"/>
      <c r="E275" s="118"/>
      <c r="F275" s="97" t="s">
        <v>13</v>
      </c>
      <c r="G275" s="14">
        <v>2362284.14</v>
      </c>
      <c r="H275" s="14">
        <v>2362284.14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6">
        <v>0</v>
      </c>
      <c r="R275" s="16">
        <v>0</v>
      </c>
      <c r="S275" s="16">
        <v>0</v>
      </c>
      <c r="T275" s="16">
        <v>0</v>
      </c>
      <c r="U275" s="16">
        <v>2362284.14</v>
      </c>
      <c r="V275" s="16">
        <v>0</v>
      </c>
      <c r="W275" s="16">
        <v>2362284.14</v>
      </c>
      <c r="X275" s="16">
        <v>0</v>
      </c>
      <c r="Y275" s="121"/>
      <c r="Z275" s="121"/>
      <c r="AA275" s="133"/>
      <c r="AB275" s="136"/>
      <c r="AC275" s="109"/>
      <c r="AD275" s="109"/>
      <c r="AE275" s="109"/>
      <c r="AF275" s="109"/>
      <c r="AG275" s="109"/>
      <c r="AH275" s="109"/>
      <c r="AI275" s="109"/>
      <c r="AJ275" s="109"/>
    </row>
    <row r="276" spans="2:36" ht="177.75" customHeight="1" x14ac:dyDescent="0.3">
      <c r="B276" s="87"/>
      <c r="C276" s="124"/>
      <c r="D276" s="115"/>
      <c r="E276" s="118"/>
      <c r="F276" s="97" t="s">
        <v>14</v>
      </c>
      <c r="G276" s="14">
        <v>11398801.560000001</v>
      </c>
      <c r="H276" s="14">
        <v>11398801.560000001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6">
        <v>0</v>
      </c>
      <c r="R276" s="16">
        <v>0</v>
      </c>
      <c r="S276" s="16">
        <v>0</v>
      </c>
      <c r="T276" s="16">
        <v>0</v>
      </c>
      <c r="U276" s="16">
        <v>11398801.560000001</v>
      </c>
      <c r="V276" s="16">
        <v>0</v>
      </c>
      <c r="W276" s="16">
        <v>11398801.560000001</v>
      </c>
      <c r="X276" s="16">
        <v>0</v>
      </c>
      <c r="Y276" s="121"/>
      <c r="Z276" s="121"/>
      <c r="AA276" s="133"/>
      <c r="AB276" s="136"/>
      <c r="AC276" s="109"/>
      <c r="AD276" s="109"/>
      <c r="AE276" s="109"/>
      <c r="AF276" s="109"/>
      <c r="AG276" s="109"/>
      <c r="AH276" s="109"/>
      <c r="AI276" s="109"/>
      <c r="AJ276" s="109"/>
    </row>
    <row r="277" spans="2:36" ht="294" customHeight="1" x14ac:dyDescent="0.3">
      <c r="B277" s="87"/>
      <c r="C277" s="125"/>
      <c r="D277" s="116"/>
      <c r="E277" s="119"/>
      <c r="F277" s="97" t="s">
        <v>15</v>
      </c>
      <c r="G277" s="14">
        <v>0</v>
      </c>
      <c r="H277" s="14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  <c r="N277" s="13">
        <v>0</v>
      </c>
      <c r="O277" s="13">
        <v>0</v>
      </c>
      <c r="P277" s="13">
        <v>0</v>
      </c>
      <c r="Q277" s="16">
        <v>0</v>
      </c>
      <c r="R277" s="16">
        <v>0</v>
      </c>
      <c r="S277" s="16">
        <v>0</v>
      </c>
      <c r="T277" s="16">
        <v>0</v>
      </c>
      <c r="U277" s="16">
        <v>0</v>
      </c>
      <c r="V277" s="16">
        <v>0</v>
      </c>
      <c r="W277" s="16">
        <v>0</v>
      </c>
      <c r="X277" s="16">
        <v>0</v>
      </c>
      <c r="Y277" s="122"/>
      <c r="Z277" s="122"/>
      <c r="AA277" s="134"/>
      <c r="AB277" s="137"/>
      <c r="AC277" s="110"/>
      <c r="AD277" s="110"/>
      <c r="AE277" s="110"/>
      <c r="AF277" s="110"/>
      <c r="AG277" s="110"/>
      <c r="AH277" s="110"/>
      <c r="AI277" s="110"/>
      <c r="AJ277" s="110"/>
    </row>
    <row r="278" spans="2:36" ht="144" customHeight="1" x14ac:dyDescent="0.3">
      <c r="B278" s="87"/>
      <c r="C278" s="123" t="s">
        <v>250</v>
      </c>
      <c r="D278" s="114"/>
      <c r="E278" s="117"/>
      <c r="F278" s="97" t="s">
        <v>4</v>
      </c>
      <c r="G278" s="14">
        <v>2147914.6</v>
      </c>
      <c r="H278" s="14">
        <v>2147914.6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  <c r="Q278" s="16">
        <v>0</v>
      </c>
      <c r="R278" s="16">
        <v>0</v>
      </c>
      <c r="S278" s="16">
        <v>0</v>
      </c>
      <c r="T278" s="16">
        <v>0</v>
      </c>
      <c r="U278" s="16">
        <v>2147914.6</v>
      </c>
      <c r="V278" s="16">
        <v>0</v>
      </c>
      <c r="W278" s="16">
        <v>2147914.6</v>
      </c>
      <c r="X278" s="16">
        <v>0</v>
      </c>
      <c r="Y278" s="120" t="s">
        <v>252</v>
      </c>
      <c r="Z278" s="120" t="s">
        <v>41</v>
      </c>
      <c r="AA278" s="132">
        <v>100</v>
      </c>
      <c r="AB278" s="135">
        <v>0</v>
      </c>
      <c r="AC278" s="108">
        <v>0</v>
      </c>
      <c r="AD278" s="108">
        <v>0</v>
      </c>
      <c r="AE278" s="108">
        <v>0</v>
      </c>
      <c r="AF278" s="108">
        <v>0</v>
      </c>
      <c r="AG278" s="108">
        <v>0</v>
      </c>
      <c r="AH278" s="108">
        <v>0</v>
      </c>
      <c r="AI278" s="108">
        <v>100</v>
      </c>
      <c r="AJ278" s="108">
        <v>100</v>
      </c>
    </row>
    <row r="279" spans="2:36" ht="294" customHeight="1" x14ac:dyDescent="0.3">
      <c r="B279" s="87"/>
      <c r="C279" s="124"/>
      <c r="D279" s="115"/>
      <c r="E279" s="118"/>
      <c r="F279" s="97" t="s">
        <v>13</v>
      </c>
      <c r="G279" s="14">
        <v>0</v>
      </c>
      <c r="H279" s="14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  <c r="P279" s="13">
        <v>0</v>
      </c>
      <c r="Q279" s="16">
        <v>0</v>
      </c>
      <c r="R279" s="16">
        <v>0</v>
      </c>
      <c r="S279" s="16">
        <v>0</v>
      </c>
      <c r="T279" s="16">
        <v>0</v>
      </c>
      <c r="U279" s="16">
        <v>0</v>
      </c>
      <c r="V279" s="16">
        <v>0</v>
      </c>
      <c r="W279" s="16">
        <v>0</v>
      </c>
      <c r="X279" s="16">
        <v>0</v>
      </c>
      <c r="Y279" s="121"/>
      <c r="Z279" s="121"/>
      <c r="AA279" s="133"/>
      <c r="AB279" s="136"/>
      <c r="AC279" s="109"/>
      <c r="AD279" s="109"/>
      <c r="AE279" s="109"/>
      <c r="AF279" s="109"/>
      <c r="AG279" s="109"/>
      <c r="AH279" s="109"/>
      <c r="AI279" s="109"/>
      <c r="AJ279" s="109"/>
    </row>
    <row r="280" spans="2:36" ht="275.25" customHeight="1" x14ac:dyDescent="0.3">
      <c r="B280" s="87"/>
      <c r="C280" s="124"/>
      <c r="D280" s="115"/>
      <c r="E280" s="118"/>
      <c r="F280" s="97" t="s">
        <v>14</v>
      </c>
      <c r="G280" s="14">
        <v>1963438.53</v>
      </c>
      <c r="H280" s="14">
        <v>1963438.53</v>
      </c>
      <c r="I280" s="13">
        <v>0</v>
      </c>
      <c r="J280" s="13">
        <v>0</v>
      </c>
      <c r="K280" s="13">
        <v>0</v>
      </c>
      <c r="L280" s="13">
        <v>0</v>
      </c>
      <c r="M280" s="13">
        <v>0</v>
      </c>
      <c r="N280" s="13">
        <v>0</v>
      </c>
      <c r="O280" s="13">
        <v>0</v>
      </c>
      <c r="P280" s="13">
        <v>0</v>
      </c>
      <c r="Q280" s="16">
        <v>0</v>
      </c>
      <c r="R280" s="16">
        <v>0</v>
      </c>
      <c r="S280" s="16">
        <v>0</v>
      </c>
      <c r="T280" s="16">
        <v>0</v>
      </c>
      <c r="U280" s="16">
        <v>1963438.53</v>
      </c>
      <c r="V280" s="16">
        <v>0</v>
      </c>
      <c r="W280" s="16">
        <v>1963438.53</v>
      </c>
      <c r="X280" s="16">
        <v>0</v>
      </c>
      <c r="Y280" s="121"/>
      <c r="Z280" s="121"/>
      <c r="AA280" s="133"/>
      <c r="AB280" s="136"/>
      <c r="AC280" s="109"/>
      <c r="AD280" s="109"/>
      <c r="AE280" s="109"/>
      <c r="AF280" s="109"/>
      <c r="AG280" s="109"/>
      <c r="AH280" s="109"/>
      <c r="AI280" s="109"/>
      <c r="AJ280" s="109"/>
    </row>
    <row r="281" spans="2:36" ht="409.6" customHeight="1" x14ac:dyDescent="0.3">
      <c r="B281" s="87"/>
      <c r="C281" s="125"/>
      <c r="D281" s="116"/>
      <c r="E281" s="119"/>
      <c r="F281" s="97" t="s">
        <v>15</v>
      </c>
      <c r="G281" s="14">
        <v>184476.07</v>
      </c>
      <c r="H281" s="14">
        <v>184476.07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6">
        <v>0</v>
      </c>
      <c r="R281" s="16">
        <v>0</v>
      </c>
      <c r="S281" s="16">
        <v>0</v>
      </c>
      <c r="T281" s="16">
        <v>0</v>
      </c>
      <c r="U281" s="16">
        <v>184476.07</v>
      </c>
      <c r="V281" s="16">
        <v>0</v>
      </c>
      <c r="W281" s="16">
        <v>184476.07</v>
      </c>
      <c r="X281" s="16">
        <v>0</v>
      </c>
      <c r="Y281" s="122"/>
      <c r="Z281" s="122"/>
      <c r="AA281" s="134"/>
      <c r="AB281" s="137"/>
      <c r="AC281" s="110"/>
      <c r="AD281" s="110"/>
      <c r="AE281" s="110"/>
      <c r="AF281" s="110"/>
      <c r="AG281" s="110"/>
      <c r="AH281" s="110"/>
      <c r="AI281" s="110"/>
      <c r="AJ281" s="110"/>
    </row>
    <row r="282" spans="2:36" ht="173.25" customHeight="1" x14ac:dyDescent="0.3">
      <c r="B282" s="87"/>
      <c r="C282" s="123" t="s">
        <v>249</v>
      </c>
      <c r="D282" s="114"/>
      <c r="E282" s="117"/>
      <c r="F282" s="97" t="s">
        <v>4</v>
      </c>
      <c r="G282" s="14">
        <v>1693500</v>
      </c>
      <c r="H282" s="14">
        <v>1388670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6">
        <v>0</v>
      </c>
      <c r="R282" s="16">
        <v>0</v>
      </c>
      <c r="S282" s="16">
        <v>0</v>
      </c>
      <c r="T282" s="16">
        <v>0</v>
      </c>
      <c r="U282" s="16">
        <v>1693500</v>
      </c>
      <c r="V282" s="16">
        <v>0</v>
      </c>
      <c r="W282" s="16">
        <f>W284+W285</f>
        <v>1388670</v>
      </c>
      <c r="X282" s="16">
        <v>0</v>
      </c>
      <c r="Y282" s="120" t="s">
        <v>251</v>
      </c>
      <c r="Z282" s="120" t="s">
        <v>41</v>
      </c>
      <c r="AA282" s="132">
        <v>100</v>
      </c>
      <c r="AB282" s="135">
        <v>0</v>
      </c>
      <c r="AC282" s="108">
        <v>0</v>
      </c>
      <c r="AD282" s="108">
        <v>0</v>
      </c>
      <c r="AE282" s="108">
        <v>0</v>
      </c>
      <c r="AF282" s="108">
        <v>0</v>
      </c>
      <c r="AG282" s="108">
        <v>0</v>
      </c>
      <c r="AH282" s="108">
        <v>0</v>
      </c>
      <c r="AI282" s="108">
        <v>100</v>
      </c>
      <c r="AJ282" s="108">
        <v>100</v>
      </c>
    </row>
    <row r="283" spans="2:36" ht="319.5" customHeight="1" x14ac:dyDescent="0.3">
      <c r="B283" s="87"/>
      <c r="C283" s="124"/>
      <c r="D283" s="115"/>
      <c r="E283" s="118"/>
      <c r="F283" s="97" t="s">
        <v>13</v>
      </c>
      <c r="G283" s="14">
        <v>0</v>
      </c>
      <c r="H283" s="14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6">
        <v>0</v>
      </c>
      <c r="R283" s="16">
        <v>0</v>
      </c>
      <c r="S283" s="16">
        <v>0</v>
      </c>
      <c r="T283" s="16">
        <v>0</v>
      </c>
      <c r="U283" s="16">
        <v>0</v>
      </c>
      <c r="V283" s="16">
        <v>0</v>
      </c>
      <c r="W283" s="16">
        <v>0</v>
      </c>
      <c r="X283" s="16">
        <v>0</v>
      </c>
      <c r="Y283" s="121"/>
      <c r="Z283" s="121"/>
      <c r="AA283" s="133"/>
      <c r="AB283" s="136"/>
      <c r="AC283" s="109"/>
      <c r="AD283" s="109"/>
      <c r="AE283" s="109"/>
      <c r="AF283" s="109"/>
      <c r="AG283" s="109"/>
      <c r="AH283" s="109"/>
      <c r="AI283" s="109"/>
      <c r="AJ283" s="109"/>
    </row>
    <row r="284" spans="2:36" ht="267" customHeight="1" x14ac:dyDescent="0.3">
      <c r="B284" s="87"/>
      <c r="C284" s="124"/>
      <c r="D284" s="115"/>
      <c r="E284" s="118"/>
      <c r="F284" s="97" t="s">
        <v>14</v>
      </c>
      <c r="G284" s="14">
        <v>1624597.68</v>
      </c>
      <c r="H284" s="14">
        <v>1333123.2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6">
        <v>0</v>
      </c>
      <c r="R284" s="16">
        <v>0</v>
      </c>
      <c r="S284" s="16">
        <v>0</v>
      </c>
      <c r="T284" s="16">
        <v>0</v>
      </c>
      <c r="U284" s="16">
        <v>1624597.68</v>
      </c>
      <c r="V284" s="16">
        <v>0</v>
      </c>
      <c r="W284" s="16">
        <v>1333123.2</v>
      </c>
      <c r="X284" s="16">
        <v>0</v>
      </c>
      <c r="Y284" s="121"/>
      <c r="Z284" s="121"/>
      <c r="AA284" s="133"/>
      <c r="AB284" s="136"/>
      <c r="AC284" s="109"/>
      <c r="AD284" s="109"/>
      <c r="AE284" s="109"/>
      <c r="AF284" s="109"/>
      <c r="AG284" s="109"/>
      <c r="AH284" s="109"/>
      <c r="AI284" s="109"/>
      <c r="AJ284" s="109"/>
    </row>
    <row r="285" spans="2:36" ht="409.5" customHeight="1" x14ac:dyDescent="0.3">
      <c r="B285" s="87"/>
      <c r="C285" s="125"/>
      <c r="D285" s="116"/>
      <c r="E285" s="119"/>
      <c r="F285" s="97" t="s">
        <v>15</v>
      </c>
      <c r="G285" s="14">
        <v>68932.320000000007</v>
      </c>
      <c r="H285" s="14">
        <v>55546.8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6">
        <v>0</v>
      </c>
      <c r="R285" s="16">
        <v>0</v>
      </c>
      <c r="S285" s="16">
        <v>0</v>
      </c>
      <c r="T285" s="16">
        <v>0</v>
      </c>
      <c r="U285" s="16">
        <v>68932.320000000007</v>
      </c>
      <c r="V285" s="16">
        <v>0</v>
      </c>
      <c r="W285" s="16">
        <v>55546.8</v>
      </c>
      <c r="X285" s="16">
        <v>0</v>
      </c>
      <c r="Y285" s="122"/>
      <c r="Z285" s="122"/>
      <c r="AA285" s="134"/>
      <c r="AB285" s="137"/>
      <c r="AC285" s="110"/>
      <c r="AD285" s="110"/>
      <c r="AE285" s="110"/>
      <c r="AF285" s="110"/>
      <c r="AG285" s="110"/>
      <c r="AH285" s="110"/>
      <c r="AI285" s="110"/>
      <c r="AJ285" s="110"/>
    </row>
    <row r="286" spans="2:36" ht="177.75" customHeight="1" x14ac:dyDescent="0.3">
      <c r="B286" s="39"/>
      <c r="C286" s="176" t="s">
        <v>131</v>
      </c>
      <c r="D286" s="177"/>
      <c r="E286" s="178"/>
      <c r="F286" s="49" t="s">
        <v>4</v>
      </c>
      <c r="G286" s="13">
        <v>770181</v>
      </c>
      <c r="H286" s="13">
        <v>770181</v>
      </c>
      <c r="I286" s="13">
        <v>0</v>
      </c>
      <c r="J286" s="13">
        <v>0</v>
      </c>
      <c r="K286" s="13">
        <v>0</v>
      </c>
      <c r="L286" s="13">
        <v>0</v>
      </c>
      <c r="M286" s="13">
        <v>170691</v>
      </c>
      <c r="N286" s="13">
        <v>0</v>
      </c>
      <c r="O286" s="13">
        <v>170691</v>
      </c>
      <c r="P286" s="13">
        <v>0</v>
      </c>
      <c r="Q286" s="13">
        <v>599490</v>
      </c>
      <c r="R286" s="13">
        <v>0</v>
      </c>
      <c r="S286" s="13">
        <v>599490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72" t="s">
        <v>43</v>
      </c>
      <c r="Z286" s="172" t="s">
        <v>43</v>
      </c>
      <c r="AA286" s="188" t="s">
        <v>43</v>
      </c>
      <c r="AB286" s="191" t="s">
        <v>43</v>
      </c>
      <c r="AC286" s="126" t="s">
        <v>43</v>
      </c>
      <c r="AD286" s="126" t="s">
        <v>43</v>
      </c>
      <c r="AE286" s="126" t="s">
        <v>43</v>
      </c>
      <c r="AF286" s="126" t="s">
        <v>43</v>
      </c>
      <c r="AG286" s="126" t="s">
        <v>43</v>
      </c>
      <c r="AH286" s="126" t="s">
        <v>43</v>
      </c>
      <c r="AI286" s="126" t="s">
        <v>43</v>
      </c>
      <c r="AJ286" s="126" t="s">
        <v>43</v>
      </c>
    </row>
    <row r="287" spans="2:36" ht="260.25" customHeight="1" x14ac:dyDescent="0.3">
      <c r="B287" s="39"/>
      <c r="C287" s="179"/>
      <c r="D287" s="180"/>
      <c r="E287" s="181"/>
      <c r="F287" s="49" t="s">
        <v>13</v>
      </c>
      <c r="G287" s="13">
        <v>770181</v>
      </c>
      <c r="H287" s="13">
        <v>770181</v>
      </c>
      <c r="I287" s="13">
        <v>0</v>
      </c>
      <c r="J287" s="13">
        <v>0</v>
      </c>
      <c r="K287" s="13">
        <v>0</v>
      </c>
      <c r="L287" s="13">
        <v>0</v>
      </c>
      <c r="M287" s="13">
        <v>170691</v>
      </c>
      <c r="N287" s="13">
        <v>0</v>
      </c>
      <c r="O287" s="13">
        <v>170691</v>
      </c>
      <c r="P287" s="13">
        <v>0</v>
      </c>
      <c r="Q287" s="13">
        <v>599490</v>
      </c>
      <c r="R287" s="13">
        <v>0</v>
      </c>
      <c r="S287" s="13">
        <v>599490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73"/>
      <c r="Z287" s="173"/>
      <c r="AA287" s="189"/>
      <c r="AB287" s="192"/>
      <c r="AC287" s="127"/>
      <c r="AD287" s="127"/>
      <c r="AE287" s="127"/>
      <c r="AF287" s="127"/>
      <c r="AG287" s="127"/>
      <c r="AH287" s="127"/>
      <c r="AI287" s="127"/>
      <c r="AJ287" s="127"/>
    </row>
    <row r="288" spans="2:36" ht="177.75" customHeight="1" x14ac:dyDescent="0.3">
      <c r="B288" s="39"/>
      <c r="C288" s="179"/>
      <c r="D288" s="180"/>
      <c r="E288" s="181"/>
      <c r="F288" s="49" t="s">
        <v>14</v>
      </c>
      <c r="G288" s="14">
        <v>0</v>
      </c>
      <c r="H288" s="14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0</v>
      </c>
      <c r="N288" s="13">
        <v>0</v>
      </c>
      <c r="O288" s="13">
        <v>0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73"/>
      <c r="Z288" s="173"/>
      <c r="AA288" s="189"/>
      <c r="AB288" s="192"/>
      <c r="AC288" s="127"/>
      <c r="AD288" s="127"/>
      <c r="AE288" s="127"/>
      <c r="AF288" s="127"/>
      <c r="AG288" s="127"/>
      <c r="AH288" s="127"/>
      <c r="AI288" s="127"/>
      <c r="AJ288" s="127"/>
    </row>
    <row r="289" spans="2:36" ht="290.25" customHeight="1" x14ac:dyDescent="0.3">
      <c r="B289" s="39"/>
      <c r="C289" s="182"/>
      <c r="D289" s="183"/>
      <c r="E289" s="184"/>
      <c r="F289" s="49" t="s">
        <v>15</v>
      </c>
      <c r="G289" s="14">
        <v>0</v>
      </c>
      <c r="H289" s="14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  <c r="P289" s="13">
        <v>0</v>
      </c>
      <c r="Q289" s="13">
        <v>0</v>
      </c>
      <c r="R289" s="13">
        <v>0</v>
      </c>
      <c r="S289" s="13">
        <v>0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74"/>
      <c r="Z289" s="174"/>
      <c r="AA289" s="190"/>
      <c r="AB289" s="193"/>
      <c r="AC289" s="128"/>
      <c r="AD289" s="128"/>
      <c r="AE289" s="128"/>
      <c r="AF289" s="128"/>
      <c r="AG289" s="128"/>
      <c r="AH289" s="128"/>
      <c r="AI289" s="128"/>
      <c r="AJ289" s="128"/>
    </row>
    <row r="290" spans="2:36" ht="177.75" customHeight="1" x14ac:dyDescent="0.3">
      <c r="B290" s="39"/>
      <c r="C290" s="123" t="s">
        <v>132</v>
      </c>
      <c r="D290" s="120" t="s">
        <v>5</v>
      </c>
      <c r="E290" s="120" t="s">
        <v>171</v>
      </c>
      <c r="F290" s="49" t="s">
        <v>4</v>
      </c>
      <c r="G290" s="13">
        <f>M290+Q290</f>
        <v>770181</v>
      </c>
      <c r="H290" s="13">
        <v>770181</v>
      </c>
      <c r="I290" s="13">
        <v>0</v>
      </c>
      <c r="J290" s="13">
        <v>0</v>
      </c>
      <c r="K290" s="13">
        <v>0</v>
      </c>
      <c r="L290" s="13">
        <v>0</v>
      </c>
      <c r="M290" s="13">
        <v>170691</v>
      </c>
      <c r="N290" s="13">
        <v>0</v>
      </c>
      <c r="O290" s="13">
        <v>170691</v>
      </c>
      <c r="P290" s="13">
        <v>0</v>
      </c>
      <c r="Q290" s="13">
        <v>599490</v>
      </c>
      <c r="R290" s="13">
        <v>0</v>
      </c>
      <c r="S290" s="13">
        <v>599490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72" t="s">
        <v>43</v>
      </c>
      <c r="Z290" s="172" t="s">
        <v>43</v>
      </c>
      <c r="AA290" s="188" t="s">
        <v>43</v>
      </c>
      <c r="AB290" s="191" t="s">
        <v>43</v>
      </c>
      <c r="AC290" s="126" t="s">
        <v>43</v>
      </c>
      <c r="AD290" s="61" t="s">
        <v>43</v>
      </c>
      <c r="AE290" s="126" t="s">
        <v>43</v>
      </c>
      <c r="AF290" s="126" t="s">
        <v>43</v>
      </c>
      <c r="AG290" s="126" t="s">
        <v>43</v>
      </c>
      <c r="AH290" s="126" t="s">
        <v>43</v>
      </c>
      <c r="AI290" s="126" t="s">
        <v>43</v>
      </c>
      <c r="AJ290" s="126" t="s">
        <v>43</v>
      </c>
    </row>
    <row r="291" spans="2:36" ht="249" customHeight="1" x14ac:dyDescent="0.3">
      <c r="B291" s="39"/>
      <c r="C291" s="124"/>
      <c r="D291" s="121"/>
      <c r="E291" s="121"/>
      <c r="F291" s="49" t="s">
        <v>13</v>
      </c>
      <c r="G291" s="13">
        <v>770181</v>
      </c>
      <c r="H291" s="13">
        <v>770181</v>
      </c>
      <c r="I291" s="13">
        <v>0</v>
      </c>
      <c r="J291" s="13">
        <v>0</v>
      </c>
      <c r="K291" s="13">
        <v>0</v>
      </c>
      <c r="L291" s="13">
        <v>0</v>
      </c>
      <c r="M291" s="13">
        <v>170691</v>
      </c>
      <c r="N291" s="13">
        <v>0</v>
      </c>
      <c r="O291" s="13">
        <v>170691</v>
      </c>
      <c r="P291" s="13">
        <v>0</v>
      </c>
      <c r="Q291" s="13">
        <v>599490</v>
      </c>
      <c r="R291" s="13">
        <v>0</v>
      </c>
      <c r="S291" s="13">
        <v>599490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73"/>
      <c r="Z291" s="173"/>
      <c r="AA291" s="189"/>
      <c r="AB291" s="192"/>
      <c r="AC291" s="127"/>
      <c r="AD291" s="33"/>
      <c r="AE291" s="127"/>
      <c r="AF291" s="127"/>
      <c r="AG291" s="127"/>
      <c r="AH291" s="127"/>
      <c r="AI291" s="127"/>
      <c r="AJ291" s="127"/>
    </row>
    <row r="292" spans="2:36" ht="177.75" customHeight="1" x14ac:dyDescent="0.3">
      <c r="B292" s="39"/>
      <c r="C292" s="124"/>
      <c r="D292" s="121"/>
      <c r="E292" s="121"/>
      <c r="F292" s="49" t="s">
        <v>14</v>
      </c>
      <c r="G292" s="14">
        <v>0</v>
      </c>
      <c r="H292" s="14">
        <v>0</v>
      </c>
      <c r="I292" s="13">
        <v>0</v>
      </c>
      <c r="J292" s="13">
        <v>0</v>
      </c>
      <c r="K292" s="13">
        <v>0</v>
      </c>
      <c r="L292" s="13">
        <v>0</v>
      </c>
      <c r="M292" s="13">
        <v>0</v>
      </c>
      <c r="N292" s="13">
        <v>0</v>
      </c>
      <c r="O292" s="13">
        <v>0</v>
      </c>
      <c r="P292" s="13">
        <v>0</v>
      </c>
      <c r="Q292" s="13">
        <v>0</v>
      </c>
      <c r="R292" s="13">
        <v>0</v>
      </c>
      <c r="S292" s="13">
        <v>0</v>
      </c>
      <c r="T292" s="13">
        <v>0</v>
      </c>
      <c r="U292" s="13">
        <v>0</v>
      </c>
      <c r="V292" s="13">
        <v>0</v>
      </c>
      <c r="W292" s="13">
        <v>0</v>
      </c>
      <c r="X292" s="13">
        <v>0</v>
      </c>
      <c r="Y292" s="173"/>
      <c r="Z292" s="173"/>
      <c r="AA292" s="189"/>
      <c r="AB292" s="192"/>
      <c r="AC292" s="127"/>
      <c r="AD292" s="33"/>
      <c r="AE292" s="127"/>
      <c r="AF292" s="127"/>
      <c r="AG292" s="127"/>
      <c r="AH292" s="127"/>
      <c r="AI292" s="127"/>
      <c r="AJ292" s="127"/>
    </row>
    <row r="293" spans="2:36" ht="301.5" customHeight="1" x14ac:dyDescent="0.3">
      <c r="B293" s="39"/>
      <c r="C293" s="125"/>
      <c r="D293" s="122"/>
      <c r="E293" s="122"/>
      <c r="F293" s="49" t="s">
        <v>15</v>
      </c>
      <c r="G293" s="14">
        <v>0</v>
      </c>
      <c r="H293" s="14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74"/>
      <c r="Z293" s="174"/>
      <c r="AA293" s="190"/>
      <c r="AB293" s="193"/>
      <c r="AC293" s="128"/>
      <c r="AD293" s="33"/>
      <c r="AE293" s="128"/>
      <c r="AF293" s="128"/>
      <c r="AG293" s="128"/>
      <c r="AH293" s="128"/>
      <c r="AI293" s="128"/>
      <c r="AJ293" s="128"/>
    </row>
    <row r="294" spans="2:36" ht="177.75" customHeight="1" x14ac:dyDescent="0.3">
      <c r="B294" s="39"/>
      <c r="C294" s="123" t="s">
        <v>133</v>
      </c>
      <c r="D294" s="52">
        <v>502</v>
      </c>
      <c r="E294" s="48" t="s">
        <v>172</v>
      </c>
      <c r="F294" s="49" t="s">
        <v>4</v>
      </c>
      <c r="G294" s="13">
        <f>I294+M294+Q294</f>
        <v>770181</v>
      </c>
      <c r="H294" s="13">
        <f>K294+O294+S294</f>
        <v>770181</v>
      </c>
      <c r="I294" s="13">
        <v>0</v>
      </c>
      <c r="J294" s="13">
        <v>0</v>
      </c>
      <c r="K294" s="13">
        <v>0</v>
      </c>
      <c r="L294" s="13">
        <v>0</v>
      </c>
      <c r="M294" s="13">
        <v>170691</v>
      </c>
      <c r="N294" s="13">
        <v>0</v>
      </c>
      <c r="O294" s="13">
        <v>170691</v>
      </c>
      <c r="P294" s="13">
        <v>0</v>
      </c>
      <c r="Q294" s="13">
        <v>599490</v>
      </c>
      <c r="R294" s="13">
        <v>0</v>
      </c>
      <c r="S294" s="13">
        <v>599490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20" t="s">
        <v>134</v>
      </c>
      <c r="Z294" s="120" t="s">
        <v>142</v>
      </c>
      <c r="AA294" s="132">
        <v>4</v>
      </c>
      <c r="AB294" s="135">
        <v>4</v>
      </c>
      <c r="AC294" s="108">
        <v>0</v>
      </c>
      <c r="AD294" s="108">
        <v>0</v>
      </c>
      <c r="AE294" s="108">
        <v>3</v>
      </c>
      <c r="AF294" s="108">
        <v>3</v>
      </c>
      <c r="AG294" s="108">
        <v>1</v>
      </c>
      <c r="AH294" s="108">
        <v>1</v>
      </c>
      <c r="AI294" s="108">
        <v>0</v>
      </c>
      <c r="AJ294" s="108">
        <v>0</v>
      </c>
    </row>
    <row r="295" spans="2:36" ht="237.75" customHeight="1" x14ac:dyDescent="0.3">
      <c r="B295" s="39"/>
      <c r="C295" s="124"/>
      <c r="D295" s="48"/>
      <c r="E295" s="48"/>
      <c r="F295" s="49" t="s">
        <v>13</v>
      </c>
      <c r="G295" s="13">
        <f>I295+M295+Q295</f>
        <v>770181</v>
      </c>
      <c r="H295" s="13">
        <f>K295+O295+S295</f>
        <v>770181</v>
      </c>
      <c r="I295" s="13">
        <v>0</v>
      </c>
      <c r="J295" s="13">
        <v>0</v>
      </c>
      <c r="K295" s="13">
        <v>0</v>
      </c>
      <c r="L295" s="13">
        <v>0</v>
      </c>
      <c r="M295" s="13">
        <v>170691</v>
      </c>
      <c r="N295" s="13">
        <v>0</v>
      </c>
      <c r="O295" s="13">
        <v>170691</v>
      </c>
      <c r="P295" s="13">
        <v>0</v>
      </c>
      <c r="Q295" s="13">
        <v>599490</v>
      </c>
      <c r="R295" s="13">
        <v>0</v>
      </c>
      <c r="S295" s="13">
        <v>599490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21"/>
      <c r="Z295" s="121"/>
      <c r="AA295" s="133"/>
      <c r="AB295" s="136"/>
      <c r="AC295" s="109"/>
      <c r="AD295" s="109"/>
      <c r="AE295" s="109"/>
      <c r="AF295" s="109"/>
      <c r="AG295" s="109"/>
      <c r="AH295" s="109"/>
      <c r="AI295" s="109"/>
      <c r="AJ295" s="109"/>
    </row>
    <row r="296" spans="2:36" ht="177.75" customHeight="1" x14ac:dyDescent="0.3">
      <c r="B296" s="39"/>
      <c r="C296" s="124"/>
      <c r="D296" s="48"/>
      <c r="E296" s="48"/>
      <c r="F296" s="49" t="s">
        <v>14</v>
      </c>
      <c r="G296" s="14">
        <v>0</v>
      </c>
      <c r="H296" s="14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  <c r="P296" s="13">
        <v>0</v>
      </c>
      <c r="Q296" s="13">
        <v>0</v>
      </c>
      <c r="R296" s="13">
        <v>0</v>
      </c>
      <c r="S296" s="13">
        <v>0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21"/>
      <c r="Z296" s="121"/>
      <c r="AA296" s="133"/>
      <c r="AB296" s="136"/>
      <c r="AC296" s="109"/>
      <c r="AD296" s="109"/>
      <c r="AE296" s="109"/>
      <c r="AF296" s="109"/>
      <c r="AG296" s="109"/>
      <c r="AH296" s="109"/>
      <c r="AI296" s="109"/>
      <c r="AJ296" s="109"/>
    </row>
    <row r="297" spans="2:36" ht="324" customHeight="1" x14ac:dyDescent="0.3">
      <c r="B297" s="39"/>
      <c r="C297" s="125"/>
      <c r="D297" s="48"/>
      <c r="E297" s="48"/>
      <c r="F297" s="49" t="s">
        <v>15</v>
      </c>
      <c r="G297" s="14">
        <v>0</v>
      </c>
      <c r="H297" s="14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0</v>
      </c>
      <c r="N297" s="13">
        <v>0</v>
      </c>
      <c r="O297" s="13">
        <v>0</v>
      </c>
      <c r="P297" s="13">
        <v>0</v>
      </c>
      <c r="Q297" s="13">
        <v>0</v>
      </c>
      <c r="R297" s="13">
        <v>0</v>
      </c>
      <c r="S297" s="13">
        <v>0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22"/>
      <c r="Z297" s="122"/>
      <c r="AA297" s="134"/>
      <c r="AB297" s="137"/>
      <c r="AC297" s="110"/>
      <c r="AD297" s="110"/>
      <c r="AE297" s="110"/>
      <c r="AF297" s="110"/>
      <c r="AG297" s="110"/>
      <c r="AH297" s="110"/>
      <c r="AI297" s="110"/>
      <c r="AJ297" s="110"/>
    </row>
    <row r="298" spans="2:36" s="8" customFormat="1" ht="143.25" customHeight="1" x14ac:dyDescent="0.3">
      <c r="B298" s="111"/>
      <c r="C298" s="194" t="s">
        <v>32</v>
      </c>
      <c r="D298" s="194" t="s">
        <v>5</v>
      </c>
      <c r="E298" s="205" t="s">
        <v>5</v>
      </c>
      <c r="F298" s="24" t="s">
        <v>4</v>
      </c>
      <c r="G298" s="25">
        <f>I298+M298+Q298+U298</f>
        <v>149195067.61000001</v>
      </c>
      <c r="H298" s="25">
        <f>I298+M298+S298+W298</f>
        <v>148290211.56999999</v>
      </c>
      <c r="I298" s="26">
        <v>38027531.020000003</v>
      </c>
      <c r="J298" s="26">
        <v>0</v>
      </c>
      <c r="K298" s="25">
        <v>38020843.07</v>
      </c>
      <c r="L298" s="26">
        <v>0</v>
      </c>
      <c r="M298" s="25">
        <f>M286+M210+M102+M86</f>
        <v>42321824.200000003</v>
      </c>
      <c r="N298" s="26">
        <v>0</v>
      </c>
      <c r="O298" s="26">
        <v>42407391.520000003</v>
      </c>
      <c r="P298" s="26">
        <v>0</v>
      </c>
      <c r="Q298" s="25">
        <f>Q286+Q210+Q186+Q102+Q90</f>
        <v>15544327.92</v>
      </c>
      <c r="R298" s="26">
        <v>0</v>
      </c>
      <c r="S298" s="25">
        <f>S286+S210+S102+S86+S186</f>
        <v>15544327.919999998</v>
      </c>
      <c r="T298" s="26">
        <v>0</v>
      </c>
      <c r="U298" s="25">
        <f>U290+U214+U190+U106+U90</f>
        <v>53301384.470000006</v>
      </c>
      <c r="V298" s="26">
        <v>0</v>
      </c>
      <c r="W298" s="25">
        <f>W290+W214+W190+W106+W90</f>
        <v>52396528.430000007</v>
      </c>
      <c r="X298" s="26">
        <v>0</v>
      </c>
      <c r="Y298" s="138" t="s">
        <v>43</v>
      </c>
      <c r="Z298" s="138" t="s">
        <v>43</v>
      </c>
      <c r="AA298" s="138" t="s">
        <v>43</v>
      </c>
      <c r="AB298" s="138" t="s">
        <v>43</v>
      </c>
      <c r="AC298" s="235" t="s">
        <v>43</v>
      </c>
      <c r="AD298" s="129" t="s">
        <v>43</v>
      </c>
      <c r="AE298" s="129" t="s">
        <v>43</v>
      </c>
      <c r="AF298" s="129" t="s">
        <v>43</v>
      </c>
      <c r="AG298" s="129" t="s">
        <v>43</v>
      </c>
      <c r="AH298" s="129" t="s">
        <v>43</v>
      </c>
      <c r="AI298" s="129" t="s">
        <v>43</v>
      </c>
      <c r="AJ298" s="129" t="s">
        <v>43</v>
      </c>
    </row>
    <row r="299" spans="2:36" s="8" customFormat="1" ht="342" customHeight="1" x14ac:dyDescent="0.3">
      <c r="B299" s="112"/>
      <c r="C299" s="195"/>
      <c r="D299" s="195"/>
      <c r="E299" s="206"/>
      <c r="F299" s="24" t="s">
        <v>13</v>
      </c>
      <c r="G299" s="25">
        <f>I299+M299+Q299+U299</f>
        <v>100819793.37</v>
      </c>
      <c r="H299" s="25">
        <f>I299+M299+S299+W299</f>
        <v>100795369.89</v>
      </c>
      <c r="I299" s="26">
        <v>17119612.09</v>
      </c>
      <c r="J299" s="26">
        <v>0</v>
      </c>
      <c r="K299" s="25">
        <v>17112924.140000001</v>
      </c>
      <c r="L299" s="26">
        <v>0</v>
      </c>
      <c r="M299" s="25">
        <f>M287+M211+M103+M87</f>
        <v>32504531.460000001</v>
      </c>
      <c r="N299" s="26">
        <v>0</v>
      </c>
      <c r="O299" s="26">
        <v>32590098.780000001</v>
      </c>
      <c r="P299" s="26">
        <v>0</v>
      </c>
      <c r="Q299" s="25">
        <f>Q287+Q211+Q187+Q103+Q87</f>
        <v>15544327.92</v>
      </c>
      <c r="R299" s="26">
        <v>0</v>
      </c>
      <c r="S299" s="25">
        <f>S287+S211+S187+S103+S87</f>
        <v>15544327.92</v>
      </c>
      <c r="T299" s="26">
        <v>0</v>
      </c>
      <c r="U299" s="25">
        <f>U291+U215+U191+U107+U91</f>
        <v>35651321.899999999</v>
      </c>
      <c r="V299" s="26">
        <v>0</v>
      </c>
      <c r="W299" s="25">
        <f>W291+W215+W191+W107+W91</f>
        <v>35626898.420000002</v>
      </c>
      <c r="X299" s="26">
        <v>0</v>
      </c>
      <c r="Y299" s="138"/>
      <c r="Z299" s="138"/>
      <c r="AA299" s="138"/>
      <c r="AB299" s="138"/>
      <c r="AC299" s="235"/>
      <c r="AD299" s="130"/>
      <c r="AE299" s="130"/>
      <c r="AF299" s="130"/>
      <c r="AG299" s="130"/>
      <c r="AH299" s="130"/>
      <c r="AI299" s="130"/>
      <c r="AJ299" s="130"/>
    </row>
    <row r="300" spans="2:36" s="8" customFormat="1" ht="215.25" customHeight="1" x14ac:dyDescent="0.3">
      <c r="B300" s="112"/>
      <c r="C300" s="195"/>
      <c r="D300" s="195"/>
      <c r="E300" s="206"/>
      <c r="F300" s="24" t="s">
        <v>14</v>
      </c>
      <c r="G300" s="25">
        <f>I300+M300+U300</f>
        <v>43063812.510000005</v>
      </c>
      <c r="H300" s="25">
        <f>K300+O300+W300</f>
        <v>42196735.469999999</v>
      </c>
      <c r="I300" s="26">
        <v>16930511.390000001</v>
      </c>
      <c r="J300" s="26">
        <v>0</v>
      </c>
      <c r="K300" s="25">
        <v>16930511.390000001</v>
      </c>
      <c r="L300" s="26">
        <v>0</v>
      </c>
      <c r="M300" s="26">
        <f>M104</f>
        <v>9381401.0299999993</v>
      </c>
      <c r="N300" s="26">
        <v>0</v>
      </c>
      <c r="O300" s="26">
        <v>9381401.0299999993</v>
      </c>
      <c r="P300" s="26">
        <v>0</v>
      </c>
      <c r="Q300" s="26">
        <v>0</v>
      </c>
      <c r="R300" s="26">
        <v>0</v>
      </c>
      <c r="S300" s="26"/>
      <c r="T300" s="26">
        <v>0</v>
      </c>
      <c r="U300" s="25">
        <f>U292+U212+U192+U108</f>
        <v>16751900.09</v>
      </c>
      <c r="V300" s="26">
        <v>0</v>
      </c>
      <c r="W300" s="25">
        <f>W296+W216+W192+W108</f>
        <v>15884823.049999999</v>
      </c>
      <c r="X300" s="26">
        <v>0</v>
      </c>
      <c r="Y300" s="138"/>
      <c r="Z300" s="138"/>
      <c r="AA300" s="138"/>
      <c r="AB300" s="138"/>
      <c r="AC300" s="235"/>
      <c r="AD300" s="130"/>
      <c r="AE300" s="130"/>
      <c r="AF300" s="130"/>
      <c r="AG300" s="130"/>
      <c r="AH300" s="130"/>
      <c r="AI300" s="130"/>
      <c r="AJ300" s="130"/>
    </row>
    <row r="301" spans="2:36" s="8" customFormat="1" ht="407.25" customHeight="1" x14ac:dyDescent="0.3">
      <c r="B301" s="112"/>
      <c r="C301" s="195"/>
      <c r="D301" s="195"/>
      <c r="E301" s="206"/>
      <c r="F301" s="24" t="s">
        <v>15</v>
      </c>
      <c r="G301" s="25">
        <f>I301+M301+U301</f>
        <v>5311491.7300000004</v>
      </c>
      <c r="H301" s="25">
        <f>K301+O301+W301</f>
        <v>5298106.21</v>
      </c>
      <c r="I301" s="26">
        <v>3977407.54</v>
      </c>
      <c r="J301" s="26">
        <v>0</v>
      </c>
      <c r="K301" s="25">
        <v>3977407.54</v>
      </c>
      <c r="L301" s="26">
        <v>0</v>
      </c>
      <c r="M301" s="26">
        <f>M105</f>
        <v>435891.71</v>
      </c>
      <c r="N301" s="26">
        <v>0</v>
      </c>
      <c r="O301" s="26">
        <v>435891.71</v>
      </c>
      <c r="P301" s="26">
        <v>0</v>
      </c>
      <c r="Q301" s="26">
        <v>0</v>
      </c>
      <c r="R301" s="26">
        <v>0</v>
      </c>
      <c r="S301" s="26"/>
      <c r="T301" s="26">
        <v>0</v>
      </c>
      <c r="U301" s="25">
        <f>U293+U217+U193+U109</f>
        <v>898192.48</v>
      </c>
      <c r="V301" s="26">
        <v>0</v>
      </c>
      <c r="W301" s="25">
        <f>W293+W217+W193</f>
        <v>884806.96</v>
      </c>
      <c r="X301" s="26">
        <v>0</v>
      </c>
      <c r="Y301" s="138"/>
      <c r="Z301" s="138"/>
      <c r="AA301" s="138"/>
      <c r="AB301" s="138"/>
      <c r="AC301" s="235"/>
      <c r="AD301" s="131"/>
      <c r="AE301" s="131"/>
      <c r="AF301" s="131"/>
      <c r="AG301" s="131"/>
      <c r="AH301" s="131"/>
      <c r="AI301" s="131"/>
      <c r="AJ301" s="131"/>
    </row>
    <row r="302" spans="2:36" s="6" customFormat="1" ht="132.75" customHeight="1" x14ac:dyDescent="0.3">
      <c r="B302" s="111"/>
      <c r="C302" s="196" t="s">
        <v>33</v>
      </c>
      <c r="D302" s="197"/>
      <c r="E302" s="198"/>
      <c r="F302" s="49" t="s">
        <v>4</v>
      </c>
      <c r="G302" s="13">
        <v>198677529.25000003</v>
      </c>
      <c r="H302" s="13">
        <v>188924705.97999999</v>
      </c>
      <c r="I302" s="14">
        <v>65178720.160000004</v>
      </c>
      <c r="J302" s="14">
        <v>0</v>
      </c>
      <c r="K302" s="14">
        <v>60108436.440000005</v>
      </c>
      <c r="L302" s="14">
        <v>0</v>
      </c>
      <c r="M302" s="14">
        <v>38500972.189999998</v>
      </c>
      <c r="N302" s="14">
        <v>0</v>
      </c>
      <c r="O302" s="14">
        <v>37151015.780000001</v>
      </c>
      <c r="P302" s="14">
        <v>0</v>
      </c>
      <c r="Q302" s="14">
        <v>20087427.780000001</v>
      </c>
      <c r="R302" s="14">
        <v>0</v>
      </c>
      <c r="S302" s="14">
        <v>18776733.359999996</v>
      </c>
      <c r="T302" s="14">
        <v>0</v>
      </c>
      <c r="U302" s="13">
        <v>74910409.11999999</v>
      </c>
      <c r="V302" s="14">
        <v>0</v>
      </c>
      <c r="W302" s="13">
        <v>72888520.399999991</v>
      </c>
      <c r="X302" s="14">
        <v>0</v>
      </c>
      <c r="Y302" s="114" t="s">
        <v>43</v>
      </c>
      <c r="Z302" s="114" t="s">
        <v>43</v>
      </c>
      <c r="AA302" s="114" t="s">
        <v>43</v>
      </c>
      <c r="AB302" s="115" t="s">
        <v>43</v>
      </c>
      <c r="AC302" s="108" t="s">
        <v>43</v>
      </c>
      <c r="AD302" s="108" t="s">
        <v>43</v>
      </c>
      <c r="AE302" s="108" t="s">
        <v>43</v>
      </c>
      <c r="AF302" s="108" t="s">
        <v>43</v>
      </c>
      <c r="AG302" s="108" t="s">
        <v>43</v>
      </c>
      <c r="AH302" s="108" t="s">
        <v>43</v>
      </c>
      <c r="AI302" s="108" t="s">
        <v>43</v>
      </c>
      <c r="AJ302" s="108" t="s">
        <v>43</v>
      </c>
    </row>
    <row r="303" spans="2:36" s="6" customFormat="1" ht="243.75" customHeight="1" x14ac:dyDescent="0.3">
      <c r="B303" s="112"/>
      <c r="C303" s="199"/>
      <c r="D303" s="200"/>
      <c r="E303" s="201"/>
      <c r="F303" s="49" t="s">
        <v>13</v>
      </c>
      <c r="G303" s="13">
        <v>22208214.300000001</v>
      </c>
      <c r="H303" s="13">
        <v>14563278.700000001</v>
      </c>
      <c r="I303" s="14">
        <v>6097070.7200000007</v>
      </c>
      <c r="J303" s="14">
        <v>0</v>
      </c>
      <c r="K303" s="14">
        <v>1522005.25</v>
      </c>
      <c r="L303" s="14">
        <v>0</v>
      </c>
      <c r="M303" s="13">
        <v>7595535.4700000007</v>
      </c>
      <c r="N303" s="14">
        <v>0</v>
      </c>
      <c r="O303" s="13">
        <v>6996932.2300000004</v>
      </c>
      <c r="P303" s="14">
        <v>0</v>
      </c>
      <c r="Q303" s="14">
        <v>4003063.24</v>
      </c>
      <c r="R303" s="14">
        <v>0</v>
      </c>
      <c r="S303" s="14">
        <v>2724238.37</v>
      </c>
      <c r="T303" s="14">
        <v>0</v>
      </c>
      <c r="U303" s="13">
        <v>4512544.87</v>
      </c>
      <c r="V303" s="14">
        <v>0</v>
      </c>
      <c r="W303" s="13">
        <v>3320102.85</v>
      </c>
      <c r="X303" s="14">
        <v>0</v>
      </c>
      <c r="Y303" s="115"/>
      <c r="Z303" s="115"/>
      <c r="AA303" s="115"/>
      <c r="AB303" s="115"/>
      <c r="AC303" s="109"/>
      <c r="AD303" s="109"/>
      <c r="AE303" s="109"/>
      <c r="AF303" s="109"/>
      <c r="AG303" s="109"/>
      <c r="AH303" s="109"/>
      <c r="AI303" s="109"/>
      <c r="AJ303" s="109"/>
    </row>
    <row r="304" spans="2:36" s="6" customFormat="1" ht="197.25" customHeight="1" x14ac:dyDescent="0.3">
      <c r="B304" s="112"/>
      <c r="C304" s="199"/>
      <c r="D304" s="200"/>
      <c r="E304" s="201"/>
      <c r="F304" s="49" t="s">
        <v>14</v>
      </c>
      <c r="G304" s="13">
        <v>165151031.11000001</v>
      </c>
      <c r="H304" s="13">
        <v>163153321.74000001</v>
      </c>
      <c r="I304" s="14">
        <v>55770259.960000001</v>
      </c>
      <c r="J304" s="14">
        <v>0</v>
      </c>
      <c r="K304" s="14">
        <v>55299802.609999999</v>
      </c>
      <c r="L304" s="14">
        <v>0</v>
      </c>
      <c r="M304" s="14">
        <v>27755141.780000001</v>
      </c>
      <c r="N304" s="14">
        <v>0</v>
      </c>
      <c r="O304" s="14">
        <v>27016561.640000001</v>
      </c>
      <c r="P304" s="14">
        <v>0</v>
      </c>
      <c r="Q304" s="14">
        <v>15139670.369999999</v>
      </c>
      <c r="R304" s="14">
        <v>0</v>
      </c>
      <c r="S304" s="14">
        <v>15138972.85</v>
      </c>
      <c r="T304" s="14">
        <v>0</v>
      </c>
      <c r="U304" s="13">
        <v>66485959</v>
      </c>
      <c r="V304" s="14">
        <v>0</v>
      </c>
      <c r="W304" s="13">
        <v>65697984.640000001</v>
      </c>
      <c r="X304" s="14">
        <v>0</v>
      </c>
      <c r="Y304" s="115"/>
      <c r="Z304" s="115"/>
      <c r="AA304" s="115"/>
      <c r="AB304" s="115"/>
      <c r="AC304" s="109"/>
      <c r="AD304" s="109"/>
      <c r="AE304" s="109"/>
      <c r="AF304" s="109"/>
      <c r="AG304" s="109"/>
      <c r="AH304" s="109"/>
      <c r="AI304" s="109"/>
      <c r="AJ304" s="109"/>
    </row>
    <row r="305" spans="1:36" s="9" customFormat="1" ht="288.75" customHeight="1" x14ac:dyDescent="0.3">
      <c r="A305" s="6"/>
      <c r="B305" s="112"/>
      <c r="C305" s="199"/>
      <c r="D305" s="200"/>
      <c r="E305" s="201"/>
      <c r="F305" s="49" t="s">
        <v>15</v>
      </c>
      <c r="G305" s="13">
        <v>10619763.84</v>
      </c>
      <c r="H305" s="13">
        <v>10509585.539999999</v>
      </c>
      <c r="I305" s="14">
        <v>3311389.48</v>
      </c>
      <c r="J305" s="14">
        <v>0</v>
      </c>
      <c r="K305" s="14">
        <v>3286628.58</v>
      </c>
      <c r="L305" s="14">
        <v>0</v>
      </c>
      <c r="M305" s="13">
        <v>3150294.94</v>
      </c>
      <c r="N305" s="14">
        <v>0</v>
      </c>
      <c r="O305" s="13">
        <v>3137521.91</v>
      </c>
      <c r="P305" s="14">
        <v>0</v>
      </c>
      <c r="Q305" s="14">
        <v>246174.17</v>
      </c>
      <c r="R305" s="14">
        <v>0</v>
      </c>
      <c r="S305" s="14">
        <v>215002.14</v>
      </c>
      <c r="T305" s="14">
        <v>0</v>
      </c>
      <c r="U305" s="13">
        <v>3911905.25</v>
      </c>
      <c r="V305" s="14">
        <v>0</v>
      </c>
      <c r="W305" s="13">
        <v>3870432.91</v>
      </c>
      <c r="X305" s="14">
        <v>0</v>
      </c>
      <c r="Y305" s="115"/>
      <c r="Z305" s="115"/>
      <c r="AA305" s="115"/>
      <c r="AB305" s="115"/>
      <c r="AC305" s="109"/>
      <c r="AD305" s="109"/>
      <c r="AE305" s="109"/>
      <c r="AF305" s="109"/>
      <c r="AG305" s="109"/>
      <c r="AH305" s="109"/>
      <c r="AI305" s="109"/>
      <c r="AJ305" s="109"/>
    </row>
    <row r="306" spans="1:36" s="9" customFormat="1" ht="201.75" customHeight="1" x14ac:dyDescent="0.3">
      <c r="A306" s="6"/>
      <c r="B306" s="112"/>
      <c r="C306" s="199"/>
      <c r="D306" s="200"/>
      <c r="E306" s="201"/>
      <c r="F306" s="74" t="s">
        <v>192</v>
      </c>
      <c r="G306" s="13">
        <v>698520</v>
      </c>
      <c r="H306" s="13">
        <v>698520</v>
      </c>
      <c r="I306" s="14">
        <v>0</v>
      </c>
      <c r="J306" s="14">
        <v>0</v>
      </c>
      <c r="K306" s="14">
        <v>0</v>
      </c>
      <c r="L306" s="14">
        <v>0</v>
      </c>
      <c r="M306" s="13">
        <v>0</v>
      </c>
      <c r="N306" s="14">
        <v>0</v>
      </c>
      <c r="O306" s="13">
        <v>0</v>
      </c>
      <c r="P306" s="14">
        <v>0</v>
      </c>
      <c r="Q306" s="14">
        <v>698520</v>
      </c>
      <c r="R306" s="14">
        <v>0</v>
      </c>
      <c r="S306" s="14">
        <v>698520</v>
      </c>
      <c r="T306" s="14">
        <v>0</v>
      </c>
      <c r="U306" s="14">
        <v>0</v>
      </c>
      <c r="V306" s="14">
        <v>0</v>
      </c>
      <c r="W306" s="14">
        <v>0</v>
      </c>
      <c r="X306" s="14">
        <v>0</v>
      </c>
      <c r="Y306" s="115"/>
      <c r="Z306" s="115"/>
      <c r="AA306" s="115"/>
      <c r="AB306" s="115"/>
      <c r="AC306" s="109"/>
      <c r="AD306" s="109"/>
      <c r="AE306" s="109"/>
      <c r="AF306" s="109"/>
      <c r="AG306" s="109"/>
      <c r="AH306" s="109"/>
      <c r="AI306" s="109"/>
      <c r="AJ306" s="109"/>
    </row>
    <row r="307" spans="1:36" s="9" customFormat="1" ht="195.75" customHeight="1" x14ac:dyDescent="0.3">
      <c r="A307" s="6"/>
      <c r="B307" s="112"/>
      <c r="C307" s="199"/>
      <c r="D307" s="200"/>
      <c r="E307" s="201"/>
      <c r="F307" s="49" t="s">
        <v>193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  <c r="P307" s="13">
        <v>0</v>
      </c>
      <c r="Q307" s="13">
        <v>0</v>
      </c>
      <c r="R307" s="13">
        <v>0</v>
      </c>
      <c r="S307" s="13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15"/>
      <c r="Z307" s="115"/>
      <c r="AA307" s="115"/>
      <c r="AB307" s="115"/>
      <c r="AC307" s="109"/>
      <c r="AD307" s="109"/>
      <c r="AE307" s="109"/>
      <c r="AF307" s="109"/>
      <c r="AG307" s="109"/>
      <c r="AH307" s="109"/>
      <c r="AI307" s="109"/>
      <c r="AJ307" s="109"/>
    </row>
    <row r="308" spans="1:36" s="9" customFormat="1" ht="185.25" customHeight="1" x14ac:dyDescent="0.3">
      <c r="A308" s="6"/>
      <c r="B308" s="112"/>
      <c r="C308" s="199"/>
      <c r="D308" s="200"/>
      <c r="E308" s="201"/>
      <c r="F308" s="49" t="s">
        <v>194</v>
      </c>
      <c r="G308" s="14">
        <v>0</v>
      </c>
      <c r="H308" s="14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  <c r="P308" s="13">
        <v>0</v>
      </c>
      <c r="Q308" s="13">
        <v>0</v>
      </c>
      <c r="R308" s="13">
        <v>0</v>
      </c>
      <c r="S308" s="13">
        <v>0</v>
      </c>
      <c r="T308" s="13">
        <v>0</v>
      </c>
      <c r="U308" s="13">
        <v>0</v>
      </c>
      <c r="V308" s="13">
        <v>0</v>
      </c>
      <c r="W308" s="13">
        <v>0</v>
      </c>
      <c r="X308" s="13">
        <v>0</v>
      </c>
      <c r="Y308" s="115"/>
      <c r="Z308" s="115"/>
      <c r="AA308" s="115"/>
      <c r="AB308" s="115"/>
      <c r="AC308" s="109"/>
      <c r="AD308" s="109"/>
      <c r="AE308" s="109"/>
      <c r="AF308" s="109"/>
      <c r="AG308" s="109"/>
      <c r="AH308" s="109"/>
      <c r="AI308" s="109"/>
      <c r="AJ308" s="109"/>
    </row>
    <row r="309" spans="1:36" s="9" customFormat="1" ht="307.5" customHeight="1" x14ac:dyDescent="0.3">
      <c r="A309" s="6"/>
      <c r="B309" s="112"/>
      <c r="C309" s="199"/>
      <c r="D309" s="200"/>
      <c r="E309" s="201"/>
      <c r="F309" s="49" t="s">
        <v>195</v>
      </c>
      <c r="G309" s="14">
        <v>0</v>
      </c>
      <c r="H309" s="14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  <c r="P309" s="13">
        <v>0</v>
      </c>
      <c r="Q309" s="13">
        <v>0</v>
      </c>
      <c r="R309" s="13">
        <v>0</v>
      </c>
      <c r="S309" s="13">
        <v>0</v>
      </c>
      <c r="T309" s="13">
        <v>0</v>
      </c>
      <c r="U309" s="13">
        <v>0</v>
      </c>
      <c r="V309" s="13">
        <v>0</v>
      </c>
      <c r="W309" s="13">
        <v>0</v>
      </c>
      <c r="X309" s="13">
        <v>0</v>
      </c>
      <c r="Y309" s="115"/>
      <c r="Z309" s="115"/>
      <c r="AA309" s="115"/>
      <c r="AB309" s="115"/>
      <c r="AC309" s="109"/>
      <c r="AD309" s="109"/>
      <c r="AE309" s="109"/>
      <c r="AF309" s="109"/>
      <c r="AG309" s="109"/>
      <c r="AH309" s="109"/>
      <c r="AI309" s="109"/>
      <c r="AJ309" s="109"/>
    </row>
    <row r="310" spans="1:36" s="9" customFormat="1" ht="228.75" x14ac:dyDescent="0.3">
      <c r="A310" s="6"/>
      <c r="B310" s="112"/>
      <c r="C310" s="202"/>
      <c r="D310" s="203"/>
      <c r="E310" s="204"/>
      <c r="F310" s="49" t="s">
        <v>196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>
        <v>0</v>
      </c>
      <c r="R310" s="13">
        <v>0</v>
      </c>
      <c r="S310" s="13">
        <v>0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15"/>
      <c r="Z310" s="115"/>
      <c r="AA310" s="115"/>
      <c r="AB310" s="115"/>
      <c r="AC310" s="110"/>
      <c r="AD310" s="110"/>
      <c r="AE310" s="110"/>
      <c r="AF310" s="110"/>
      <c r="AG310" s="110"/>
      <c r="AH310" s="110"/>
      <c r="AI310" s="110"/>
      <c r="AJ310" s="110"/>
    </row>
    <row r="311" spans="1:36" s="9" customFormat="1" ht="130.5" customHeight="1" x14ac:dyDescent="0.3">
      <c r="A311" s="6"/>
      <c r="B311" s="111"/>
      <c r="C311" s="111" t="s">
        <v>34</v>
      </c>
      <c r="D311" s="111" t="s">
        <v>5</v>
      </c>
      <c r="E311" s="111" t="s">
        <v>173</v>
      </c>
      <c r="F311" s="49" t="s">
        <v>4</v>
      </c>
      <c r="G311" s="14">
        <v>198677529.25000003</v>
      </c>
      <c r="H311" s="14">
        <v>188924705.97999999</v>
      </c>
      <c r="I311" s="14">
        <v>65178720.160000004</v>
      </c>
      <c r="J311" s="14">
        <v>0</v>
      </c>
      <c r="K311" s="14">
        <v>60108436.440000005</v>
      </c>
      <c r="L311" s="14">
        <v>0</v>
      </c>
      <c r="M311" s="14">
        <v>38500972.189999998</v>
      </c>
      <c r="N311" s="14">
        <v>0</v>
      </c>
      <c r="O311" s="14">
        <v>37151015.780000001</v>
      </c>
      <c r="P311" s="14">
        <v>0</v>
      </c>
      <c r="Q311" s="14">
        <v>20087427.780000001</v>
      </c>
      <c r="R311" s="14">
        <v>0</v>
      </c>
      <c r="S311" s="14">
        <v>18776733.359999996</v>
      </c>
      <c r="T311" s="14">
        <v>0</v>
      </c>
      <c r="U311" s="14">
        <v>74910409.11999999</v>
      </c>
      <c r="V311" s="14">
        <v>0</v>
      </c>
      <c r="W311" s="14">
        <v>72888520.399999991</v>
      </c>
      <c r="X311" s="14">
        <v>0</v>
      </c>
      <c r="Y311" s="114" t="s">
        <v>43</v>
      </c>
      <c r="Z311" s="114" t="s">
        <v>43</v>
      </c>
      <c r="AA311" s="163" t="s">
        <v>43</v>
      </c>
      <c r="AB311" s="114" t="s">
        <v>43</v>
      </c>
      <c r="AC311" s="108" t="s">
        <v>43</v>
      </c>
      <c r="AD311" s="108" t="s">
        <v>43</v>
      </c>
      <c r="AE311" s="108" t="s">
        <v>43</v>
      </c>
      <c r="AF311" s="108" t="s">
        <v>43</v>
      </c>
      <c r="AG311" s="108" t="s">
        <v>43</v>
      </c>
      <c r="AH311" s="108" t="s">
        <v>43</v>
      </c>
      <c r="AI311" s="108" t="s">
        <v>43</v>
      </c>
      <c r="AJ311" s="108" t="s">
        <v>43</v>
      </c>
    </row>
    <row r="312" spans="1:36" s="9" customFormat="1" ht="274.5" x14ac:dyDescent="0.3">
      <c r="A312" s="6"/>
      <c r="B312" s="112"/>
      <c r="C312" s="112"/>
      <c r="D312" s="112"/>
      <c r="E312" s="112"/>
      <c r="F312" s="49" t="s">
        <v>13</v>
      </c>
      <c r="G312" s="14">
        <v>22208214.300000001</v>
      </c>
      <c r="H312" s="14">
        <v>14563278.700000001</v>
      </c>
      <c r="I312" s="14">
        <v>6097070.7200000007</v>
      </c>
      <c r="J312" s="14">
        <v>0</v>
      </c>
      <c r="K312" s="14">
        <v>1522005.25</v>
      </c>
      <c r="L312" s="14">
        <v>0</v>
      </c>
      <c r="M312" s="14">
        <v>7595535.4700000007</v>
      </c>
      <c r="N312" s="14">
        <v>0</v>
      </c>
      <c r="O312" s="14">
        <v>6996932.2300000004</v>
      </c>
      <c r="P312" s="14">
        <v>0</v>
      </c>
      <c r="Q312" s="14">
        <v>4003063.24</v>
      </c>
      <c r="R312" s="14">
        <v>0</v>
      </c>
      <c r="S312" s="14">
        <v>2724238.37</v>
      </c>
      <c r="T312" s="14">
        <v>0</v>
      </c>
      <c r="U312" s="14">
        <v>4512544.87</v>
      </c>
      <c r="V312" s="14">
        <v>0</v>
      </c>
      <c r="W312" s="14">
        <v>3320102.85</v>
      </c>
      <c r="X312" s="14">
        <v>0</v>
      </c>
      <c r="Y312" s="115"/>
      <c r="Z312" s="115"/>
      <c r="AA312" s="163"/>
      <c r="AB312" s="115"/>
      <c r="AC312" s="109"/>
      <c r="AD312" s="109"/>
      <c r="AE312" s="109"/>
      <c r="AF312" s="109"/>
      <c r="AG312" s="109"/>
      <c r="AH312" s="109"/>
      <c r="AI312" s="109"/>
      <c r="AJ312" s="109"/>
    </row>
    <row r="313" spans="1:36" s="9" customFormat="1" ht="183" x14ac:dyDescent="0.3">
      <c r="A313" s="6"/>
      <c r="B313" s="112"/>
      <c r="C313" s="112"/>
      <c r="D313" s="112"/>
      <c r="E313" s="112"/>
      <c r="F313" s="49" t="s">
        <v>14</v>
      </c>
      <c r="G313" s="14">
        <v>165151031.11000001</v>
      </c>
      <c r="H313" s="14">
        <v>163153321.74000001</v>
      </c>
      <c r="I313" s="14">
        <v>55770259.960000001</v>
      </c>
      <c r="J313" s="14">
        <v>0</v>
      </c>
      <c r="K313" s="14">
        <v>55299802.609999999</v>
      </c>
      <c r="L313" s="14">
        <v>0</v>
      </c>
      <c r="M313" s="14">
        <v>27755141.780000001</v>
      </c>
      <c r="N313" s="14">
        <v>0</v>
      </c>
      <c r="O313" s="14">
        <v>27016561.640000001</v>
      </c>
      <c r="P313" s="14">
        <v>0</v>
      </c>
      <c r="Q313" s="14">
        <v>15139670.369999999</v>
      </c>
      <c r="R313" s="14">
        <v>0</v>
      </c>
      <c r="S313" s="14">
        <v>15138972.85</v>
      </c>
      <c r="T313" s="14">
        <v>0</v>
      </c>
      <c r="U313" s="14">
        <v>66485959</v>
      </c>
      <c r="V313" s="14">
        <v>0</v>
      </c>
      <c r="W313" s="14">
        <v>65697984.640000001</v>
      </c>
      <c r="X313" s="14">
        <v>0</v>
      </c>
      <c r="Y313" s="115"/>
      <c r="Z313" s="115"/>
      <c r="AA313" s="163"/>
      <c r="AB313" s="115"/>
      <c r="AC313" s="109"/>
      <c r="AD313" s="109"/>
      <c r="AE313" s="109"/>
      <c r="AF313" s="109"/>
      <c r="AG313" s="109"/>
      <c r="AH313" s="109"/>
      <c r="AI313" s="109"/>
      <c r="AJ313" s="109"/>
    </row>
    <row r="314" spans="1:36" s="9" customFormat="1" ht="281.25" customHeight="1" x14ac:dyDescent="0.3">
      <c r="A314" s="6"/>
      <c r="B314" s="112"/>
      <c r="C314" s="112"/>
      <c r="D314" s="112"/>
      <c r="E314" s="112"/>
      <c r="F314" s="49" t="s">
        <v>15</v>
      </c>
      <c r="G314" s="14">
        <v>10619763.84</v>
      </c>
      <c r="H314" s="14">
        <v>10509585.539999999</v>
      </c>
      <c r="I314" s="14">
        <v>3311389.48</v>
      </c>
      <c r="J314" s="14">
        <v>0</v>
      </c>
      <c r="K314" s="14">
        <v>3286628.58</v>
      </c>
      <c r="L314" s="14">
        <v>0</v>
      </c>
      <c r="M314" s="14">
        <v>3150294.94</v>
      </c>
      <c r="N314" s="14">
        <v>0</v>
      </c>
      <c r="O314" s="14">
        <v>3137521.91</v>
      </c>
      <c r="P314" s="14">
        <v>0</v>
      </c>
      <c r="Q314" s="14">
        <v>246174.17</v>
      </c>
      <c r="R314" s="14">
        <v>0</v>
      </c>
      <c r="S314" s="14">
        <v>215002.14</v>
      </c>
      <c r="T314" s="14">
        <v>0</v>
      </c>
      <c r="U314" s="14">
        <v>3911905.25</v>
      </c>
      <c r="V314" s="14">
        <v>0</v>
      </c>
      <c r="W314" s="14">
        <v>3870432.91</v>
      </c>
      <c r="X314" s="14">
        <v>0</v>
      </c>
      <c r="Y314" s="115"/>
      <c r="Z314" s="115"/>
      <c r="AA314" s="163"/>
      <c r="AB314" s="115"/>
      <c r="AC314" s="109"/>
      <c r="AD314" s="109"/>
      <c r="AE314" s="109"/>
      <c r="AF314" s="109"/>
      <c r="AG314" s="109"/>
      <c r="AH314" s="109"/>
      <c r="AI314" s="109"/>
      <c r="AJ314" s="109"/>
    </row>
    <row r="315" spans="1:36" s="9" customFormat="1" ht="235.5" customHeight="1" x14ac:dyDescent="0.3">
      <c r="A315" s="6"/>
      <c r="B315" s="112"/>
      <c r="C315" s="112"/>
      <c r="D315" s="112"/>
      <c r="E315" s="112"/>
      <c r="F315" s="74" t="s">
        <v>192</v>
      </c>
      <c r="G315" s="14">
        <v>698520</v>
      </c>
      <c r="H315" s="14">
        <v>698520</v>
      </c>
      <c r="I315" s="14">
        <v>0</v>
      </c>
      <c r="J315" s="14">
        <v>0</v>
      </c>
      <c r="K315" s="14">
        <v>0</v>
      </c>
      <c r="L315" s="14">
        <v>0</v>
      </c>
      <c r="M315" s="14">
        <v>0</v>
      </c>
      <c r="N315" s="14">
        <v>0</v>
      </c>
      <c r="O315" s="14">
        <v>0</v>
      </c>
      <c r="P315" s="14">
        <v>0</v>
      </c>
      <c r="Q315" s="14">
        <v>698520</v>
      </c>
      <c r="R315" s="14">
        <v>0</v>
      </c>
      <c r="S315" s="14">
        <v>698520</v>
      </c>
      <c r="T315" s="14">
        <v>0</v>
      </c>
      <c r="U315" s="14">
        <v>0</v>
      </c>
      <c r="V315" s="14">
        <v>0</v>
      </c>
      <c r="W315" s="14">
        <v>0</v>
      </c>
      <c r="X315" s="14">
        <v>0</v>
      </c>
      <c r="Y315" s="115"/>
      <c r="Z315" s="115"/>
      <c r="AA315" s="163"/>
      <c r="AB315" s="115"/>
      <c r="AC315" s="109"/>
      <c r="AD315" s="109"/>
      <c r="AE315" s="109"/>
      <c r="AF315" s="109"/>
      <c r="AG315" s="109"/>
      <c r="AH315" s="109"/>
      <c r="AI315" s="109"/>
      <c r="AJ315" s="109"/>
    </row>
    <row r="316" spans="1:36" s="9" customFormat="1" ht="186.75" customHeight="1" x14ac:dyDescent="0.3">
      <c r="A316" s="6"/>
      <c r="B316" s="112"/>
      <c r="C316" s="112"/>
      <c r="D316" s="112"/>
      <c r="E316" s="112"/>
      <c r="F316" s="49" t="s">
        <v>193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>
        <v>0</v>
      </c>
      <c r="R316" s="13">
        <v>0</v>
      </c>
      <c r="S316" s="13">
        <v>0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15"/>
      <c r="Z316" s="115"/>
      <c r="AA316" s="163"/>
      <c r="AB316" s="115"/>
      <c r="AC316" s="109"/>
      <c r="AD316" s="109"/>
      <c r="AE316" s="109"/>
      <c r="AF316" s="109"/>
      <c r="AG316" s="109"/>
      <c r="AH316" s="109"/>
      <c r="AI316" s="109"/>
      <c r="AJ316" s="109"/>
    </row>
    <row r="317" spans="1:36" s="9" customFormat="1" ht="171.75" customHeight="1" x14ac:dyDescent="0.3">
      <c r="A317" s="6"/>
      <c r="B317" s="112"/>
      <c r="C317" s="112"/>
      <c r="D317" s="112"/>
      <c r="E317" s="112"/>
      <c r="F317" s="49" t="s">
        <v>194</v>
      </c>
      <c r="G317" s="14">
        <v>0</v>
      </c>
      <c r="H317" s="14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>
        <v>0</v>
      </c>
      <c r="R317" s="13">
        <v>0</v>
      </c>
      <c r="S317" s="13">
        <v>0</v>
      </c>
      <c r="T317" s="13">
        <v>0</v>
      </c>
      <c r="U317" s="13">
        <v>0</v>
      </c>
      <c r="V317" s="13">
        <v>0</v>
      </c>
      <c r="W317" s="13"/>
      <c r="X317" s="13">
        <v>0</v>
      </c>
      <c r="Y317" s="115"/>
      <c r="Z317" s="115"/>
      <c r="AA317" s="163"/>
      <c r="AB317" s="115"/>
      <c r="AC317" s="109"/>
      <c r="AD317" s="109"/>
      <c r="AE317" s="109"/>
      <c r="AF317" s="109"/>
      <c r="AG317" s="109"/>
      <c r="AH317" s="109"/>
      <c r="AI317" s="109"/>
      <c r="AJ317" s="109"/>
    </row>
    <row r="318" spans="1:36" s="9" customFormat="1" ht="270" customHeight="1" x14ac:dyDescent="0.3">
      <c r="A318" s="6"/>
      <c r="B318" s="112"/>
      <c r="C318" s="112"/>
      <c r="D318" s="112"/>
      <c r="E318" s="112"/>
      <c r="F318" s="49" t="s">
        <v>195</v>
      </c>
      <c r="G318" s="14">
        <v>0</v>
      </c>
      <c r="H318" s="14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>
        <v>0</v>
      </c>
      <c r="R318" s="13">
        <v>0</v>
      </c>
      <c r="S318" s="13">
        <v>0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15"/>
      <c r="Z318" s="115"/>
      <c r="AA318" s="163"/>
      <c r="AB318" s="115"/>
      <c r="AC318" s="109"/>
      <c r="AD318" s="109"/>
      <c r="AE318" s="109"/>
      <c r="AF318" s="109"/>
      <c r="AG318" s="109"/>
      <c r="AH318" s="109"/>
      <c r="AI318" s="109"/>
      <c r="AJ318" s="109"/>
    </row>
    <row r="319" spans="1:36" s="9" customFormat="1" ht="240" customHeight="1" x14ac:dyDescent="0.3">
      <c r="A319" s="6"/>
      <c r="B319" s="112"/>
      <c r="C319" s="113"/>
      <c r="D319" s="112"/>
      <c r="E319" s="112"/>
      <c r="F319" s="49" t="s">
        <v>196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>
        <v>0</v>
      </c>
      <c r="R319" s="13">
        <v>0</v>
      </c>
      <c r="S319" s="13">
        <v>0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15"/>
      <c r="Z319" s="115"/>
      <c r="AA319" s="163"/>
      <c r="AB319" s="115"/>
      <c r="AC319" s="110"/>
      <c r="AD319" s="110"/>
      <c r="AE319" s="110"/>
      <c r="AF319" s="110"/>
      <c r="AG319" s="110"/>
      <c r="AH319" s="110"/>
      <c r="AI319" s="110"/>
      <c r="AJ319" s="110"/>
    </row>
    <row r="320" spans="1:36" ht="135.75" customHeight="1" x14ac:dyDescent="0.3">
      <c r="B320" s="111"/>
      <c r="C320" s="111" t="s">
        <v>76</v>
      </c>
      <c r="D320" s="111">
        <v>502</v>
      </c>
      <c r="E320" s="148" t="s">
        <v>174</v>
      </c>
      <c r="F320" s="49" t="s">
        <v>4</v>
      </c>
      <c r="G320" s="14">
        <f>I320+M320+Q320+U320</f>
        <v>7506913.8399999999</v>
      </c>
      <c r="H320" s="14">
        <f>K321+O320+S320+W320</f>
        <v>4348334.22</v>
      </c>
      <c r="I320" s="14">
        <v>1704820.61</v>
      </c>
      <c r="J320" s="14">
        <v>0</v>
      </c>
      <c r="K320" s="14">
        <v>970762.77</v>
      </c>
      <c r="L320" s="14">
        <v>0</v>
      </c>
      <c r="M320" s="14">
        <v>1886141.65</v>
      </c>
      <c r="N320" s="14">
        <v>0</v>
      </c>
      <c r="O320" s="14">
        <v>1287538.4099999999</v>
      </c>
      <c r="P320" s="14">
        <v>0</v>
      </c>
      <c r="Q320" s="14">
        <v>1739497.31</v>
      </c>
      <c r="R320" s="14">
        <v>0</v>
      </c>
      <c r="S320" s="14">
        <v>858520.79</v>
      </c>
      <c r="T320" s="14">
        <v>0</v>
      </c>
      <c r="U320" s="14">
        <v>2176454.27</v>
      </c>
      <c r="V320" s="14">
        <v>0</v>
      </c>
      <c r="W320" s="14">
        <v>1231512.25</v>
      </c>
      <c r="X320" s="14">
        <v>0</v>
      </c>
      <c r="Y320" s="114" t="s">
        <v>102</v>
      </c>
      <c r="Z320" s="114" t="s">
        <v>91</v>
      </c>
      <c r="AA320" s="236">
        <f>AC320+AE320+AG320+AI320</f>
        <v>14.239999999999998</v>
      </c>
      <c r="AB320" s="135">
        <f>AD320+AF320+AH320+AJ320</f>
        <v>22.668000000000003</v>
      </c>
      <c r="AC320" s="108">
        <v>8.6999999999999993</v>
      </c>
      <c r="AD320" s="108">
        <v>8.7889999999999997</v>
      </c>
      <c r="AE320" s="108">
        <v>1.6</v>
      </c>
      <c r="AF320" s="108">
        <v>4.2320000000000002</v>
      </c>
      <c r="AG320" s="108">
        <v>2.94</v>
      </c>
      <c r="AH320" s="108">
        <v>4.3319999999999999</v>
      </c>
      <c r="AI320" s="108">
        <v>1</v>
      </c>
      <c r="AJ320" s="108">
        <v>5.3150000000000004</v>
      </c>
    </row>
    <row r="321" spans="2:36" ht="243" customHeight="1" x14ac:dyDescent="0.3">
      <c r="B321" s="112"/>
      <c r="C321" s="112"/>
      <c r="D321" s="112"/>
      <c r="E321" s="149"/>
      <c r="F321" s="49" t="s">
        <v>13</v>
      </c>
      <c r="G321" s="14">
        <f>I321+M321+Q321+U321</f>
        <v>7506913.8399999999</v>
      </c>
      <c r="H321" s="14">
        <f>K321+O321+S321+W321</f>
        <v>4348334.22</v>
      </c>
      <c r="I321" s="14">
        <v>1704820.61</v>
      </c>
      <c r="J321" s="14">
        <v>0</v>
      </c>
      <c r="K321" s="14">
        <v>970762.77</v>
      </c>
      <c r="L321" s="14">
        <v>0</v>
      </c>
      <c r="M321" s="14">
        <v>1886141.65</v>
      </c>
      <c r="N321" s="14">
        <v>0</v>
      </c>
      <c r="O321" s="14">
        <v>1287538.4099999999</v>
      </c>
      <c r="P321" s="14">
        <v>0</v>
      </c>
      <c r="Q321" s="14">
        <v>1739497.31</v>
      </c>
      <c r="R321" s="14">
        <v>0</v>
      </c>
      <c r="S321" s="14">
        <v>858520.79</v>
      </c>
      <c r="T321" s="14">
        <v>0</v>
      </c>
      <c r="U321" s="14">
        <v>2176454.27</v>
      </c>
      <c r="V321" s="14">
        <v>0</v>
      </c>
      <c r="W321" s="14">
        <v>1231512.25</v>
      </c>
      <c r="X321" s="14">
        <v>0</v>
      </c>
      <c r="Y321" s="170"/>
      <c r="Z321" s="170"/>
      <c r="AA321" s="237"/>
      <c r="AB321" s="136"/>
      <c r="AC321" s="109"/>
      <c r="AD321" s="109"/>
      <c r="AE321" s="109"/>
      <c r="AF321" s="109"/>
      <c r="AG321" s="109"/>
      <c r="AH321" s="109"/>
      <c r="AI321" s="109"/>
      <c r="AJ321" s="109"/>
    </row>
    <row r="322" spans="2:36" ht="174.75" customHeight="1" x14ac:dyDescent="0.3">
      <c r="B322" s="112"/>
      <c r="C322" s="112"/>
      <c r="D322" s="112"/>
      <c r="E322" s="149"/>
      <c r="F322" s="49" t="s">
        <v>14</v>
      </c>
      <c r="G322" s="14">
        <v>0</v>
      </c>
      <c r="H322" s="14">
        <v>0</v>
      </c>
      <c r="I322" s="14">
        <v>0</v>
      </c>
      <c r="J322" s="14">
        <v>0</v>
      </c>
      <c r="K322" s="14">
        <v>0</v>
      </c>
      <c r="L322" s="14">
        <v>0</v>
      </c>
      <c r="M322" s="14">
        <v>0</v>
      </c>
      <c r="N322" s="14">
        <v>0</v>
      </c>
      <c r="O322" s="14">
        <v>0</v>
      </c>
      <c r="P322" s="14">
        <v>0</v>
      </c>
      <c r="Q322" s="14">
        <v>0</v>
      </c>
      <c r="R322" s="14">
        <v>0</v>
      </c>
      <c r="S322" s="14">
        <v>0</v>
      </c>
      <c r="T322" s="14">
        <v>0</v>
      </c>
      <c r="U322" s="14">
        <v>0</v>
      </c>
      <c r="V322" s="14">
        <v>0</v>
      </c>
      <c r="W322" s="14">
        <v>0</v>
      </c>
      <c r="X322" s="14">
        <v>0</v>
      </c>
      <c r="Y322" s="170"/>
      <c r="Z322" s="170"/>
      <c r="AA322" s="237"/>
      <c r="AB322" s="136"/>
      <c r="AC322" s="109"/>
      <c r="AD322" s="109"/>
      <c r="AE322" s="109"/>
      <c r="AF322" s="109"/>
      <c r="AG322" s="109"/>
      <c r="AH322" s="109"/>
      <c r="AI322" s="109"/>
      <c r="AJ322" s="109"/>
    </row>
    <row r="323" spans="2:36" ht="278.25" customHeight="1" x14ac:dyDescent="0.3">
      <c r="B323" s="112"/>
      <c r="C323" s="112"/>
      <c r="D323" s="112"/>
      <c r="E323" s="149"/>
      <c r="F323" s="49" t="s">
        <v>15</v>
      </c>
      <c r="G323" s="14">
        <v>0</v>
      </c>
      <c r="H323" s="14">
        <v>0</v>
      </c>
      <c r="I323" s="14">
        <v>0</v>
      </c>
      <c r="J323" s="14">
        <v>0</v>
      </c>
      <c r="K323" s="14">
        <v>0</v>
      </c>
      <c r="L323" s="14">
        <v>0</v>
      </c>
      <c r="M323" s="14">
        <v>0</v>
      </c>
      <c r="N323" s="14">
        <v>0</v>
      </c>
      <c r="O323" s="14">
        <v>0</v>
      </c>
      <c r="P323" s="14">
        <v>0</v>
      </c>
      <c r="Q323" s="14">
        <v>0</v>
      </c>
      <c r="R323" s="14">
        <v>0</v>
      </c>
      <c r="S323" s="14">
        <v>0</v>
      </c>
      <c r="T323" s="14">
        <v>0</v>
      </c>
      <c r="U323" s="14">
        <v>0</v>
      </c>
      <c r="V323" s="14">
        <v>0</v>
      </c>
      <c r="W323" s="14">
        <v>0</v>
      </c>
      <c r="X323" s="14">
        <v>0</v>
      </c>
      <c r="Y323" s="170"/>
      <c r="Z323" s="170"/>
      <c r="AA323" s="237"/>
      <c r="AB323" s="136"/>
      <c r="AC323" s="109"/>
      <c r="AD323" s="109"/>
      <c r="AE323" s="109"/>
      <c r="AF323" s="109"/>
      <c r="AG323" s="109"/>
      <c r="AH323" s="109"/>
      <c r="AI323" s="109"/>
      <c r="AJ323" s="109"/>
    </row>
    <row r="324" spans="2:36" ht="233.25" customHeight="1" x14ac:dyDescent="0.3">
      <c r="B324" s="112"/>
      <c r="C324" s="112"/>
      <c r="D324" s="112"/>
      <c r="E324" s="149"/>
      <c r="F324" s="74" t="s">
        <v>192</v>
      </c>
      <c r="G324" s="14">
        <v>0</v>
      </c>
      <c r="H324" s="14">
        <v>0</v>
      </c>
      <c r="I324" s="14">
        <v>0</v>
      </c>
      <c r="J324" s="14">
        <v>0</v>
      </c>
      <c r="K324" s="14">
        <v>0</v>
      </c>
      <c r="L324" s="14">
        <v>0</v>
      </c>
      <c r="M324" s="14">
        <v>0</v>
      </c>
      <c r="N324" s="14">
        <v>0</v>
      </c>
      <c r="O324" s="14">
        <v>0</v>
      </c>
      <c r="P324" s="14">
        <v>0</v>
      </c>
      <c r="Q324" s="14">
        <v>0</v>
      </c>
      <c r="R324" s="14">
        <v>0</v>
      </c>
      <c r="S324" s="14">
        <v>0</v>
      </c>
      <c r="T324" s="14">
        <v>0</v>
      </c>
      <c r="U324" s="14">
        <v>0</v>
      </c>
      <c r="V324" s="14">
        <v>0</v>
      </c>
      <c r="W324" s="14">
        <v>0</v>
      </c>
      <c r="X324" s="14">
        <v>0</v>
      </c>
      <c r="Y324" s="170"/>
      <c r="Z324" s="170"/>
      <c r="AA324" s="237"/>
      <c r="AB324" s="136"/>
      <c r="AC324" s="109"/>
      <c r="AD324" s="109"/>
      <c r="AE324" s="109"/>
      <c r="AF324" s="109"/>
      <c r="AG324" s="109"/>
      <c r="AH324" s="109"/>
      <c r="AI324" s="109"/>
      <c r="AJ324" s="109"/>
    </row>
    <row r="325" spans="2:36" ht="195.75" customHeight="1" x14ac:dyDescent="0.3">
      <c r="B325" s="112"/>
      <c r="C325" s="112"/>
      <c r="D325" s="112"/>
      <c r="E325" s="149"/>
      <c r="F325" s="49" t="s">
        <v>193</v>
      </c>
      <c r="G325" s="14">
        <v>0</v>
      </c>
      <c r="H325" s="14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70"/>
      <c r="Z325" s="170"/>
      <c r="AA325" s="237"/>
      <c r="AB325" s="136"/>
      <c r="AC325" s="109"/>
      <c r="AD325" s="109"/>
      <c r="AE325" s="109"/>
      <c r="AF325" s="109"/>
      <c r="AG325" s="109"/>
      <c r="AH325" s="109"/>
      <c r="AI325" s="109"/>
      <c r="AJ325" s="109"/>
    </row>
    <row r="326" spans="2:36" ht="183" x14ac:dyDescent="0.3">
      <c r="B326" s="112"/>
      <c r="C326" s="112"/>
      <c r="D326" s="112"/>
      <c r="E326" s="149"/>
      <c r="F326" s="49" t="s">
        <v>194</v>
      </c>
      <c r="G326" s="14">
        <v>0</v>
      </c>
      <c r="H326" s="14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70"/>
      <c r="Z326" s="170"/>
      <c r="AA326" s="237"/>
      <c r="AB326" s="136"/>
      <c r="AC326" s="109"/>
      <c r="AD326" s="109"/>
      <c r="AE326" s="109"/>
      <c r="AF326" s="109"/>
      <c r="AG326" s="109"/>
      <c r="AH326" s="109"/>
      <c r="AI326" s="109"/>
      <c r="AJ326" s="109"/>
    </row>
    <row r="327" spans="2:36" ht="295.5" customHeight="1" x14ac:dyDescent="0.3">
      <c r="B327" s="112"/>
      <c r="C327" s="112"/>
      <c r="D327" s="112"/>
      <c r="E327" s="149"/>
      <c r="F327" s="49" t="s">
        <v>195</v>
      </c>
      <c r="G327" s="14">
        <v>0</v>
      </c>
      <c r="H327" s="14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  <c r="Q327" s="13">
        <v>0</v>
      </c>
      <c r="R327" s="13">
        <v>0</v>
      </c>
      <c r="S327" s="13">
        <v>0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70"/>
      <c r="Z327" s="170"/>
      <c r="AA327" s="237"/>
      <c r="AB327" s="136"/>
      <c r="AC327" s="109"/>
      <c r="AD327" s="109"/>
      <c r="AE327" s="109"/>
      <c r="AF327" s="109"/>
      <c r="AG327" s="109"/>
      <c r="AH327" s="109"/>
      <c r="AI327" s="109"/>
      <c r="AJ327" s="109"/>
    </row>
    <row r="328" spans="2:36" ht="228.75" x14ac:dyDescent="0.3">
      <c r="B328" s="112"/>
      <c r="C328" s="113"/>
      <c r="D328" s="112"/>
      <c r="E328" s="149"/>
      <c r="F328" s="49" t="s">
        <v>196</v>
      </c>
      <c r="G328" s="14">
        <v>0</v>
      </c>
      <c r="H328" s="14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70"/>
      <c r="Z328" s="170"/>
      <c r="AA328" s="237"/>
      <c r="AB328" s="136"/>
      <c r="AC328" s="109"/>
      <c r="AD328" s="109"/>
      <c r="AE328" s="109"/>
      <c r="AF328" s="109"/>
      <c r="AG328" s="109"/>
      <c r="AH328" s="109"/>
      <c r="AI328" s="109"/>
      <c r="AJ328" s="109"/>
    </row>
    <row r="329" spans="2:36" ht="139.5" customHeight="1" x14ac:dyDescent="0.3">
      <c r="B329" s="111"/>
      <c r="C329" s="111" t="s">
        <v>77</v>
      </c>
      <c r="D329" s="111">
        <v>502</v>
      </c>
      <c r="E329" s="148" t="s">
        <v>174</v>
      </c>
      <c r="F329" s="49" t="s">
        <v>4</v>
      </c>
      <c r="G329" s="14">
        <f>I329+Q329</f>
        <v>3375778.8400000003</v>
      </c>
      <c r="H329" s="14">
        <v>0</v>
      </c>
      <c r="I329" s="14">
        <v>3183090.49</v>
      </c>
      <c r="J329" s="14">
        <v>0</v>
      </c>
      <c r="K329" s="14">
        <v>0</v>
      </c>
      <c r="L329" s="14">
        <v>0</v>
      </c>
      <c r="M329" s="14">
        <v>0</v>
      </c>
      <c r="N329" s="14">
        <v>0</v>
      </c>
      <c r="O329" s="14">
        <v>0</v>
      </c>
      <c r="P329" s="14">
        <v>0</v>
      </c>
      <c r="Q329" s="14">
        <v>192688.35</v>
      </c>
      <c r="R329" s="14">
        <v>0</v>
      </c>
      <c r="S329" s="14">
        <v>0</v>
      </c>
      <c r="T329" s="14">
        <v>0</v>
      </c>
      <c r="U329" s="14">
        <v>0</v>
      </c>
      <c r="V329" s="14">
        <v>0</v>
      </c>
      <c r="W329" s="14">
        <v>0</v>
      </c>
      <c r="X329" s="14">
        <v>0</v>
      </c>
      <c r="Y329" s="170"/>
      <c r="Z329" s="170"/>
      <c r="AA329" s="237"/>
      <c r="AB329" s="136"/>
      <c r="AC329" s="109"/>
      <c r="AD329" s="109"/>
      <c r="AE329" s="109"/>
      <c r="AF329" s="109"/>
      <c r="AG329" s="109"/>
      <c r="AH329" s="109"/>
      <c r="AI329" s="109"/>
      <c r="AJ329" s="109"/>
    </row>
    <row r="330" spans="2:36" ht="274.5" x14ac:dyDescent="0.3">
      <c r="B330" s="112"/>
      <c r="C330" s="112"/>
      <c r="D330" s="112"/>
      <c r="E330" s="149"/>
      <c r="F330" s="49" t="s">
        <v>13</v>
      </c>
      <c r="G330" s="14">
        <f>I330+Q330</f>
        <v>3375778.8400000003</v>
      </c>
      <c r="H330" s="14">
        <v>0</v>
      </c>
      <c r="I330" s="14">
        <v>3183090.49</v>
      </c>
      <c r="J330" s="14">
        <v>0</v>
      </c>
      <c r="K330" s="14">
        <v>0</v>
      </c>
      <c r="L330" s="14">
        <v>0</v>
      </c>
      <c r="M330" s="14">
        <v>0</v>
      </c>
      <c r="N330" s="14">
        <v>0</v>
      </c>
      <c r="O330" s="14">
        <v>0</v>
      </c>
      <c r="P330" s="14">
        <v>0</v>
      </c>
      <c r="Q330" s="14">
        <v>192688.35</v>
      </c>
      <c r="R330" s="14">
        <v>0</v>
      </c>
      <c r="S330" s="14">
        <v>0</v>
      </c>
      <c r="T330" s="14">
        <v>0</v>
      </c>
      <c r="U330" s="14">
        <v>0</v>
      </c>
      <c r="V330" s="14">
        <v>0</v>
      </c>
      <c r="W330" s="14">
        <v>0</v>
      </c>
      <c r="X330" s="14">
        <v>0</v>
      </c>
      <c r="Y330" s="170"/>
      <c r="Z330" s="170"/>
      <c r="AA330" s="237"/>
      <c r="AB330" s="136"/>
      <c r="AC330" s="109"/>
      <c r="AD330" s="109"/>
      <c r="AE330" s="109"/>
      <c r="AF330" s="109"/>
      <c r="AG330" s="109"/>
      <c r="AH330" s="109"/>
      <c r="AI330" s="109"/>
      <c r="AJ330" s="109"/>
    </row>
    <row r="331" spans="2:36" ht="183" x14ac:dyDescent="0.3">
      <c r="B331" s="112"/>
      <c r="C331" s="112"/>
      <c r="D331" s="112"/>
      <c r="E331" s="149"/>
      <c r="F331" s="49" t="s">
        <v>14</v>
      </c>
      <c r="G331" s="14">
        <v>0</v>
      </c>
      <c r="H331" s="14">
        <v>0</v>
      </c>
      <c r="I331" s="14">
        <v>0</v>
      </c>
      <c r="J331" s="14">
        <v>0</v>
      </c>
      <c r="K331" s="14">
        <v>0</v>
      </c>
      <c r="L331" s="14">
        <v>0</v>
      </c>
      <c r="M331" s="14">
        <v>0</v>
      </c>
      <c r="N331" s="14">
        <v>0</v>
      </c>
      <c r="O331" s="14">
        <v>0</v>
      </c>
      <c r="P331" s="14">
        <v>0</v>
      </c>
      <c r="Q331" s="14">
        <v>0</v>
      </c>
      <c r="R331" s="14">
        <v>0</v>
      </c>
      <c r="S331" s="14">
        <v>0</v>
      </c>
      <c r="T331" s="14">
        <v>0</v>
      </c>
      <c r="U331" s="14">
        <v>0</v>
      </c>
      <c r="V331" s="14">
        <v>0</v>
      </c>
      <c r="W331" s="14">
        <v>0</v>
      </c>
      <c r="X331" s="14">
        <v>0</v>
      </c>
      <c r="Y331" s="170"/>
      <c r="Z331" s="170"/>
      <c r="AA331" s="237"/>
      <c r="AB331" s="136"/>
      <c r="AC331" s="109"/>
      <c r="AD331" s="109"/>
      <c r="AE331" s="109"/>
      <c r="AF331" s="109"/>
      <c r="AG331" s="109"/>
      <c r="AH331" s="109"/>
      <c r="AI331" s="109"/>
      <c r="AJ331" s="109"/>
    </row>
    <row r="332" spans="2:36" ht="310.5" customHeight="1" x14ac:dyDescent="0.3">
      <c r="B332" s="112"/>
      <c r="C332" s="112"/>
      <c r="D332" s="112"/>
      <c r="E332" s="149"/>
      <c r="F332" s="49" t="s">
        <v>15</v>
      </c>
      <c r="G332" s="14">
        <v>0</v>
      </c>
      <c r="H332" s="14">
        <v>0</v>
      </c>
      <c r="I332" s="14">
        <v>0</v>
      </c>
      <c r="J332" s="14">
        <v>0</v>
      </c>
      <c r="K332" s="14">
        <v>0</v>
      </c>
      <c r="L332" s="14">
        <v>0</v>
      </c>
      <c r="M332" s="14">
        <v>0</v>
      </c>
      <c r="N332" s="14">
        <v>0</v>
      </c>
      <c r="O332" s="14">
        <v>0</v>
      </c>
      <c r="P332" s="14">
        <v>0</v>
      </c>
      <c r="Q332" s="14">
        <v>0</v>
      </c>
      <c r="R332" s="14">
        <v>0</v>
      </c>
      <c r="S332" s="14">
        <v>0</v>
      </c>
      <c r="T332" s="14">
        <v>0</v>
      </c>
      <c r="U332" s="14">
        <v>0</v>
      </c>
      <c r="V332" s="14">
        <v>0</v>
      </c>
      <c r="W332" s="14">
        <v>0</v>
      </c>
      <c r="X332" s="14">
        <v>0</v>
      </c>
      <c r="Y332" s="170"/>
      <c r="Z332" s="170"/>
      <c r="AA332" s="237"/>
      <c r="AB332" s="136"/>
      <c r="AC332" s="109"/>
      <c r="AD332" s="109"/>
      <c r="AE332" s="109"/>
      <c r="AF332" s="109"/>
      <c r="AG332" s="109"/>
      <c r="AH332" s="109"/>
      <c r="AI332" s="109"/>
      <c r="AJ332" s="109"/>
    </row>
    <row r="333" spans="2:36" ht="213" customHeight="1" x14ac:dyDescent="0.3">
      <c r="B333" s="112"/>
      <c r="C333" s="112"/>
      <c r="D333" s="112"/>
      <c r="E333" s="149"/>
      <c r="F333" s="74" t="s">
        <v>192</v>
      </c>
      <c r="G333" s="14">
        <v>0</v>
      </c>
      <c r="H333" s="14">
        <v>0</v>
      </c>
      <c r="I333" s="14">
        <v>0</v>
      </c>
      <c r="J333" s="14">
        <v>0</v>
      </c>
      <c r="K333" s="14">
        <v>0</v>
      </c>
      <c r="L333" s="14">
        <v>0</v>
      </c>
      <c r="M333" s="14">
        <v>0</v>
      </c>
      <c r="N333" s="14">
        <v>0</v>
      </c>
      <c r="O333" s="14">
        <v>0</v>
      </c>
      <c r="P333" s="14">
        <v>0</v>
      </c>
      <c r="Q333" s="14">
        <v>0</v>
      </c>
      <c r="R333" s="14">
        <v>0</v>
      </c>
      <c r="S333" s="14">
        <v>0</v>
      </c>
      <c r="T333" s="14">
        <v>0</v>
      </c>
      <c r="U333" s="14">
        <v>0</v>
      </c>
      <c r="V333" s="14">
        <v>0</v>
      </c>
      <c r="W333" s="14">
        <v>0</v>
      </c>
      <c r="X333" s="14">
        <v>0</v>
      </c>
      <c r="Y333" s="170"/>
      <c r="Z333" s="170"/>
      <c r="AA333" s="237"/>
      <c r="AB333" s="136"/>
      <c r="AC333" s="109"/>
      <c r="AD333" s="109"/>
      <c r="AE333" s="109"/>
      <c r="AF333" s="109"/>
      <c r="AG333" s="109"/>
      <c r="AH333" s="109"/>
      <c r="AI333" s="109"/>
      <c r="AJ333" s="109"/>
    </row>
    <row r="334" spans="2:36" ht="212.25" customHeight="1" x14ac:dyDescent="0.3">
      <c r="B334" s="112"/>
      <c r="C334" s="112"/>
      <c r="D334" s="112"/>
      <c r="E334" s="149"/>
      <c r="F334" s="49" t="s">
        <v>193</v>
      </c>
      <c r="G334" s="14">
        <v>0</v>
      </c>
      <c r="H334" s="14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70"/>
      <c r="Z334" s="170"/>
      <c r="AA334" s="237"/>
      <c r="AB334" s="136"/>
      <c r="AC334" s="109"/>
      <c r="AD334" s="109"/>
      <c r="AE334" s="109"/>
      <c r="AF334" s="109"/>
      <c r="AG334" s="109"/>
      <c r="AH334" s="109"/>
      <c r="AI334" s="109"/>
      <c r="AJ334" s="109"/>
    </row>
    <row r="335" spans="2:36" ht="186.75" customHeight="1" x14ac:dyDescent="0.3">
      <c r="B335" s="112"/>
      <c r="C335" s="112"/>
      <c r="D335" s="112"/>
      <c r="E335" s="149"/>
      <c r="F335" s="49" t="s">
        <v>194</v>
      </c>
      <c r="G335" s="14">
        <v>0</v>
      </c>
      <c r="H335" s="14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70"/>
      <c r="Z335" s="170"/>
      <c r="AA335" s="237"/>
      <c r="AB335" s="136"/>
      <c r="AC335" s="109"/>
      <c r="AD335" s="109"/>
      <c r="AE335" s="109"/>
      <c r="AF335" s="109"/>
      <c r="AG335" s="109"/>
      <c r="AH335" s="109"/>
      <c r="AI335" s="109"/>
      <c r="AJ335" s="109"/>
    </row>
    <row r="336" spans="2:36" ht="310.5" customHeight="1" x14ac:dyDescent="0.3">
      <c r="B336" s="112"/>
      <c r="C336" s="112"/>
      <c r="D336" s="112"/>
      <c r="E336" s="149"/>
      <c r="F336" s="49" t="s">
        <v>195</v>
      </c>
      <c r="G336" s="14">
        <v>0</v>
      </c>
      <c r="H336" s="14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  <c r="P336" s="13">
        <v>0</v>
      </c>
      <c r="Q336" s="13">
        <v>0</v>
      </c>
      <c r="R336" s="13">
        <v>0</v>
      </c>
      <c r="S336" s="13">
        <v>0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70"/>
      <c r="Z336" s="170"/>
      <c r="AA336" s="237"/>
      <c r="AB336" s="136"/>
      <c r="AC336" s="109"/>
      <c r="AD336" s="109"/>
      <c r="AE336" s="109"/>
      <c r="AF336" s="109"/>
      <c r="AG336" s="109"/>
      <c r="AH336" s="109"/>
      <c r="AI336" s="109"/>
      <c r="AJ336" s="109"/>
    </row>
    <row r="337" spans="2:36" ht="228.75" x14ac:dyDescent="0.3">
      <c r="B337" s="112"/>
      <c r="C337" s="113"/>
      <c r="D337" s="112"/>
      <c r="E337" s="149"/>
      <c r="F337" s="49" t="s">
        <v>196</v>
      </c>
      <c r="G337" s="14">
        <v>0</v>
      </c>
      <c r="H337" s="14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  <c r="P337" s="13">
        <v>0</v>
      </c>
      <c r="Q337" s="13">
        <v>0</v>
      </c>
      <c r="R337" s="13">
        <v>0</v>
      </c>
      <c r="S337" s="13">
        <v>0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70"/>
      <c r="Z337" s="170"/>
      <c r="AA337" s="237"/>
      <c r="AB337" s="136"/>
      <c r="AC337" s="109"/>
      <c r="AD337" s="109"/>
      <c r="AE337" s="109"/>
      <c r="AF337" s="109"/>
      <c r="AG337" s="109"/>
      <c r="AH337" s="109"/>
      <c r="AI337" s="109"/>
      <c r="AJ337" s="109"/>
    </row>
    <row r="338" spans="2:36" ht="137.25" customHeight="1" x14ac:dyDescent="0.3">
      <c r="B338" s="72"/>
      <c r="C338" s="114" t="s">
        <v>191</v>
      </c>
      <c r="D338" s="114">
        <v>502</v>
      </c>
      <c r="E338" s="147" t="s">
        <v>229</v>
      </c>
      <c r="F338" s="74" t="s">
        <v>4</v>
      </c>
      <c r="G338" s="13">
        <f>Q338</f>
        <v>562805.82999999996</v>
      </c>
      <c r="H338" s="13">
        <f>S338</f>
        <v>562805.82999999996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N338" s="13">
        <v>0</v>
      </c>
      <c r="O338" s="13">
        <v>0</v>
      </c>
      <c r="P338" s="13">
        <v>0</v>
      </c>
      <c r="Q338" s="13">
        <v>562805.82999999996</v>
      </c>
      <c r="R338" s="13">
        <v>0</v>
      </c>
      <c r="S338" s="13">
        <v>562805.82999999996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70"/>
      <c r="Z338" s="170"/>
      <c r="AA338" s="237"/>
      <c r="AB338" s="136"/>
      <c r="AC338" s="109"/>
      <c r="AD338" s="109"/>
      <c r="AE338" s="109"/>
      <c r="AF338" s="109"/>
      <c r="AG338" s="109"/>
      <c r="AH338" s="109"/>
      <c r="AI338" s="109"/>
      <c r="AJ338" s="109"/>
    </row>
    <row r="339" spans="2:36" ht="274.5" x14ac:dyDescent="0.3">
      <c r="B339" s="72"/>
      <c r="C339" s="115"/>
      <c r="D339" s="115"/>
      <c r="E339" s="147"/>
      <c r="F339" s="74" t="s">
        <v>13</v>
      </c>
      <c r="G339" s="13">
        <f>Q339</f>
        <v>562805.82999999996</v>
      </c>
      <c r="H339" s="13">
        <f>S339</f>
        <v>562805.82999999996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  <c r="P339" s="13">
        <v>0</v>
      </c>
      <c r="Q339" s="13">
        <v>562805.82999999996</v>
      </c>
      <c r="R339" s="13">
        <v>0</v>
      </c>
      <c r="S339" s="13">
        <v>562805.82999999996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70"/>
      <c r="Z339" s="170"/>
      <c r="AA339" s="237"/>
      <c r="AB339" s="136"/>
      <c r="AC339" s="109"/>
      <c r="AD339" s="109"/>
      <c r="AE339" s="109"/>
      <c r="AF339" s="109"/>
      <c r="AG339" s="109"/>
      <c r="AH339" s="109"/>
      <c r="AI339" s="109"/>
      <c r="AJ339" s="109"/>
    </row>
    <row r="340" spans="2:36" ht="183" x14ac:dyDescent="0.3">
      <c r="B340" s="72"/>
      <c r="C340" s="115"/>
      <c r="D340" s="115"/>
      <c r="E340" s="147"/>
      <c r="F340" s="74" t="s">
        <v>14</v>
      </c>
      <c r="G340" s="14">
        <v>0</v>
      </c>
      <c r="H340" s="14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>
        <v>0</v>
      </c>
      <c r="R340" s="13">
        <v>0</v>
      </c>
      <c r="S340" s="13">
        <v>0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70"/>
      <c r="Z340" s="170"/>
      <c r="AA340" s="237"/>
      <c r="AB340" s="136"/>
      <c r="AC340" s="109"/>
      <c r="AD340" s="109"/>
      <c r="AE340" s="109"/>
      <c r="AF340" s="109"/>
      <c r="AG340" s="109"/>
      <c r="AH340" s="109"/>
      <c r="AI340" s="109"/>
      <c r="AJ340" s="109"/>
    </row>
    <row r="341" spans="2:36" ht="300.75" customHeight="1" x14ac:dyDescent="0.3">
      <c r="B341" s="72"/>
      <c r="C341" s="115"/>
      <c r="D341" s="115"/>
      <c r="E341" s="147"/>
      <c r="F341" s="74" t="s">
        <v>15</v>
      </c>
      <c r="G341" s="14">
        <v>0</v>
      </c>
      <c r="H341" s="14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>
        <v>0</v>
      </c>
      <c r="R341" s="13">
        <v>0</v>
      </c>
      <c r="S341" s="13">
        <v>0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70"/>
      <c r="Z341" s="170"/>
      <c r="AA341" s="237"/>
      <c r="AB341" s="136"/>
      <c r="AC341" s="109"/>
      <c r="AD341" s="109"/>
      <c r="AE341" s="109"/>
      <c r="AF341" s="109"/>
      <c r="AG341" s="109"/>
      <c r="AH341" s="109"/>
      <c r="AI341" s="109"/>
      <c r="AJ341" s="109"/>
    </row>
    <row r="342" spans="2:36" ht="250.5" customHeight="1" x14ac:dyDescent="0.3">
      <c r="B342" s="72"/>
      <c r="C342" s="115"/>
      <c r="D342" s="115"/>
      <c r="E342" s="147"/>
      <c r="F342" s="74" t="s">
        <v>192</v>
      </c>
      <c r="G342" s="14">
        <v>0</v>
      </c>
      <c r="H342" s="14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0</v>
      </c>
      <c r="P342" s="13">
        <v>0</v>
      </c>
      <c r="Q342" s="13">
        <v>0</v>
      </c>
      <c r="R342" s="13">
        <v>0</v>
      </c>
      <c r="S342" s="13">
        <v>0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70"/>
      <c r="Z342" s="170"/>
      <c r="AA342" s="237"/>
      <c r="AB342" s="136"/>
      <c r="AC342" s="109"/>
      <c r="AD342" s="109"/>
      <c r="AE342" s="109"/>
      <c r="AF342" s="109"/>
      <c r="AG342" s="109"/>
      <c r="AH342" s="109"/>
      <c r="AI342" s="109"/>
      <c r="AJ342" s="109"/>
    </row>
    <row r="343" spans="2:36" ht="228.75" x14ac:dyDescent="0.3">
      <c r="B343" s="72"/>
      <c r="C343" s="115"/>
      <c r="D343" s="115"/>
      <c r="E343" s="147"/>
      <c r="F343" s="74" t="s">
        <v>193</v>
      </c>
      <c r="G343" s="14">
        <v>0</v>
      </c>
      <c r="H343" s="14">
        <v>0</v>
      </c>
      <c r="I343" s="13">
        <v>0</v>
      </c>
      <c r="J343" s="13">
        <v>0</v>
      </c>
      <c r="K343" s="13">
        <v>0</v>
      </c>
      <c r="L343" s="13">
        <v>0</v>
      </c>
      <c r="M343" s="13">
        <v>0</v>
      </c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70"/>
      <c r="Z343" s="170"/>
      <c r="AA343" s="237"/>
      <c r="AB343" s="136"/>
      <c r="AC343" s="109"/>
      <c r="AD343" s="109"/>
      <c r="AE343" s="109"/>
      <c r="AF343" s="109"/>
      <c r="AG343" s="109"/>
      <c r="AH343" s="109"/>
      <c r="AI343" s="109"/>
      <c r="AJ343" s="109"/>
    </row>
    <row r="344" spans="2:36" ht="183" x14ac:dyDescent="0.3">
      <c r="B344" s="72"/>
      <c r="C344" s="115"/>
      <c r="D344" s="115"/>
      <c r="E344" s="147"/>
      <c r="F344" s="74" t="s">
        <v>194</v>
      </c>
      <c r="G344" s="14">
        <v>0</v>
      </c>
      <c r="H344" s="14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>
        <v>0</v>
      </c>
      <c r="R344" s="13">
        <v>0</v>
      </c>
      <c r="S344" s="13">
        <v>0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70"/>
      <c r="Z344" s="170"/>
      <c r="AA344" s="237"/>
      <c r="AB344" s="136"/>
      <c r="AC344" s="109"/>
      <c r="AD344" s="109"/>
      <c r="AE344" s="109"/>
      <c r="AF344" s="109"/>
      <c r="AG344" s="109"/>
      <c r="AH344" s="109"/>
      <c r="AI344" s="109"/>
      <c r="AJ344" s="109"/>
    </row>
    <row r="345" spans="2:36" ht="319.5" customHeight="1" x14ac:dyDescent="0.3">
      <c r="B345" s="72"/>
      <c r="C345" s="115"/>
      <c r="D345" s="115"/>
      <c r="E345" s="147"/>
      <c r="F345" s="74" t="s">
        <v>195</v>
      </c>
      <c r="G345" s="14">
        <v>0</v>
      </c>
      <c r="H345" s="14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>
        <v>0</v>
      </c>
      <c r="R345" s="13">
        <v>0</v>
      </c>
      <c r="S345" s="13">
        <v>0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70"/>
      <c r="Z345" s="170"/>
      <c r="AA345" s="237"/>
      <c r="AB345" s="136"/>
      <c r="AC345" s="109"/>
      <c r="AD345" s="109"/>
      <c r="AE345" s="109"/>
      <c r="AF345" s="109"/>
      <c r="AG345" s="109"/>
      <c r="AH345" s="109"/>
      <c r="AI345" s="109"/>
      <c r="AJ345" s="109"/>
    </row>
    <row r="346" spans="2:36" ht="228.75" x14ac:dyDescent="0.3">
      <c r="B346" s="72"/>
      <c r="C346" s="116"/>
      <c r="D346" s="116"/>
      <c r="E346" s="147"/>
      <c r="F346" s="74" t="s">
        <v>196</v>
      </c>
      <c r="G346" s="14">
        <v>0</v>
      </c>
      <c r="H346" s="14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0</v>
      </c>
      <c r="P346" s="13">
        <v>0</v>
      </c>
      <c r="Q346" s="13">
        <v>0</v>
      </c>
      <c r="R346" s="13">
        <v>0</v>
      </c>
      <c r="S346" s="13">
        <v>0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70"/>
      <c r="Z346" s="170"/>
      <c r="AA346" s="237"/>
      <c r="AB346" s="136"/>
      <c r="AC346" s="109"/>
      <c r="AD346" s="109"/>
      <c r="AE346" s="109"/>
      <c r="AF346" s="109"/>
      <c r="AG346" s="109"/>
      <c r="AH346" s="109"/>
      <c r="AI346" s="109"/>
      <c r="AJ346" s="109"/>
    </row>
    <row r="347" spans="2:36" ht="143.25" customHeight="1" x14ac:dyDescent="0.3">
      <c r="B347" s="111"/>
      <c r="C347" s="111" t="s">
        <v>78</v>
      </c>
      <c r="D347" s="111">
        <v>502</v>
      </c>
      <c r="E347" s="148" t="s">
        <v>230</v>
      </c>
      <c r="F347" s="49" t="s">
        <v>4</v>
      </c>
      <c r="G347" s="14">
        <f>I347+Q347</f>
        <v>14112737.6</v>
      </c>
      <c r="H347" s="14">
        <v>13522951.6</v>
      </c>
      <c r="I347" s="14">
        <v>589786</v>
      </c>
      <c r="J347" s="14">
        <v>0</v>
      </c>
      <c r="K347" s="14">
        <v>0</v>
      </c>
      <c r="L347" s="14">
        <v>0</v>
      </c>
      <c r="M347" s="14">
        <v>0</v>
      </c>
      <c r="N347" s="14">
        <v>0</v>
      </c>
      <c r="O347" s="14">
        <v>0</v>
      </c>
      <c r="P347" s="14">
        <v>0</v>
      </c>
      <c r="Q347" s="14">
        <v>13522951.6</v>
      </c>
      <c r="R347" s="14">
        <v>0</v>
      </c>
      <c r="S347" s="14">
        <v>13522951.6</v>
      </c>
      <c r="T347" s="14">
        <v>0</v>
      </c>
      <c r="U347" s="14">
        <v>0</v>
      </c>
      <c r="V347" s="14">
        <v>0</v>
      </c>
      <c r="W347" s="14">
        <v>0</v>
      </c>
      <c r="X347" s="14">
        <v>0</v>
      </c>
      <c r="Y347" s="170"/>
      <c r="Z347" s="170"/>
      <c r="AA347" s="237"/>
      <c r="AB347" s="136"/>
      <c r="AC347" s="109"/>
      <c r="AD347" s="109"/>
      <c r="AE347" s="109"/>
      <c r="AF347" s="109"/>
      <c r="AG347" s="109"/>
      <c r="AH347" s="109"/>
      <c r="AI347" s="109"/>
      <c r="AJ347" s="109"/>
    </row>
    <row r="348" spans="2:36" ht="274.5" x14ac:dyDescent="0.3">
      <c r="B348" s="112"/>
      <c r="C348" s="112"/>
      <c r="D348" s="112"/>
      <c r="E348" s="149"/>
      <c r="F348" s="49" t="s">
        <v>13</v>
      </c>
      <c r="G348" s="14">
        <f>I348+Q348</f>
        <v>846274.75</v>
      </c>
      <c r="H348" s="14">
        <v>256488.75</v>
      </c>
      <c r="I348" s="14">
        <v>589786</v>
      </c>
      <c r="J348" s="14">
        <v>0</v>
      </c>
      <c r="K348" s="14">
        <v>0</v>
      </c>
      <c r="L348" s="14">
        <v>0</v>
      </c>
      <c r="M348" s="14">
        <v>0</v>
      </c>
      <c r="N348" s="14">
        <v>0</v>
      </c>
      <c r="O348" s="14">
        <v>0</v>
      </c>
      <c r="P348" s="14">
        <v>0</v>
      </c>
      <c r="Q348" s="14">
        <v>256488.75</v>
      </c>
      <c r="R348" s="14">
        <v>0</v>
      </c>
      <c r="S348" s="14">
        <v>256488.75</v>
      </c>
      <c r="T348" s="14">
        <v>0</v>
      </c>
      <c r="U348" s="14">
        <v>0</v>
      </c>
      <c r="V348" s="14">
        <v>0</v>
      </c>
      <c r="W348" s="14">
        <v>0</v>
      </c>
      <c r="X348" s="14">
        <v>0</v>
      </c>
      <c r="Y348" s="170"/>
      <c r="Z348" s="170"/>
      <c r="AA348" s="237"/>
      <c r="AB348" s="136"/>
      <c r="AC348" s="109"/>
      <c r="AD348" s="109"/>
      <c r="AE348" s="109"/>
      <c r="AF348" s="109"/>
      <c r="AG348" s="109"/>
      <c r="AH348" s="109"/>
      <c r="AI348" s="109"/>
      <c r="AJ348" s="109"/>
    </row>
    <row r="349" spans="2:36" ht="183" x14ac:dyDescent="0.3">
      <c r="B349" s="112"/>
      <c r="C349" s="112"/>
      <c r="D349" s="112"/>
      <c r="E349" s="149"/>
      <c r="F349" s="49" t="s">
        <v>14</v>
      </c>
      <c r="G349" s="14">
        <f>Q349</f>
        <v>12567942.85</v>
      </c>
      <c r="H349" s="14">
        <v>12567942.85</v>
      </c>
      <c r="I349" s="14">
        <v>0</v>
      </c>
      <c r="J349" s="14">
        <v>0</v>
      </c>
      <c r="K349" s="14">
        <v>0</v>
      </c>
      <c r="L349" s="14">
        <v>0</v>
      </c>
      <c r="M349" s="14">
        <v>0</v>
      </c>
      <c r="N349" s="14">
        <v>0</v>
      </c>
      <c r="O349" s="14">
        <v>0</v>
      </c>
      <c r="P349" s="14">
        <v>0</v>
      </c>
      <c r="Q349" s="14">
        <v>12567942.85</v>
      </c>
      <c r="R349" s="14">
        <v>0</v>
      </c>
      <c r="S349" s="14">
        <v>12567942.85</v>
      </c>
      <c r="T349" s="14">
        <v>0</v>
      </c>
      <c r="U349" s="14">
        <v>0</v>
      </c>
      <c r="V349" s="14">
        <v>0</v>
      </c>
      <c r="W349" s="14">
        <v>0</v>
      </c>
      <c r="X349" s="14">
        <v>0</v>
      </c>
      <c r="Y349" s="170"/>
      <c r="Z349" s="170"/>
      <c r="AA349" s="237"/>
      <c r="AB349" s="136"/>
      <c r="AC349" s="109"/>
      <c r="AD349" s="109"/>
      <c r="AE349" s="109"/>
      <c r="AF349" s="109"/>
      <c r="AG349" s="109"/>
      <c r="AH349" s="109"/>
      <c r="AI349" s="109"/>
      <c r="AJ349" s="109"/>
    </row>
    <row r="350" spans="2:36" ht="310.5" customHeight="1" x14ac:dyDescent="0.3">
      <c r="B350" s="112"/>
      <c r="C350" s="112"/>
      <c r="D350" s="112"/>
      <c r="E350" s="149"/>
      <c r="F350" s="49" t="s">
        <v>15</v>
      </c>
      <c r="G350" s="14">
        <v>0</v>
      </c>
      <c r="H350" s="14">
        <v>0</v>
      </c>
      <c r="I350" s="14">
        <v>0</v>
      </c>
      <c r="J350" s="14">
        <v>0</v>
      </c>
      <c r="K350" s="14">
        <v>0</v>
      </c>
      <c r="L350" s="14">
        <v>0</v>
      </c>
      <c r="M350" s="14">
        <v>0</v>
      </c>
      <c r="N350" s="14">
        <v>0</v>
      </c>
      <c r="O350" s="14">
        <v>0</v>
      </c>
      <c r="P350" s="14">
        <v>0</v>
      </c>
      <c r="Q350" s="14">
        <v>0</v>
      </c>
      <c r="R350" s="14">
        <v>0</v>
      </c>
      <c r="S350" s="14">
        <v>0</v>
      </c>
      <c r="T350" s="14">
        <v>0</v>
      </c>
      <c r="U350" s="14">
        <v>0</v>
      </c>
      <c r="V350" s="14">
        <v>0</v>
      </c>
      <c r="W350" s="14">
        <v>0</v>
      </c>
      <c r="X350" s="14">
        <v>0</v>
      </c>
      <c r="Y350" s="170"/>
      <c r="Z350" s="170"/>
      <c r="AA350" s="237"/>
      <c r="AB350" s="136"/>
      <c r="AC350" s="109"/>
      <c r="AD350" s="109"/>
      <c r="AE350" s="109"/>
      <c r="AF350" s="109"/>
      <c r="AG350" s="109"/>
      <c r="AH350" s="109"/>
      <c r="AI350" s="109"/>
      <c r="AJ350" s="109"/>
    </row>
    <row r="351" spans="2:36" ht="246.75" customHeight="1" x14ac:dyDescent="0.3">
      <c r="B351" s="112"/>
      <c r="C351" s="112"/>
      <c r="D351" s="112"/>
      <c r="E351" s="149"/>
      <c r="F351" s="74" t="s">
        <v>192</v>
      </c>
      <c r="G351" s="14">
        <f>Q351</f>
        <v>698520</v>
      </c>
      <c r="H351" s="14">
        <v>698520</v>
      </c>
      <c r="I351" s="14">
        <v>0</v>
      </c>
      <c r="J351" s="14">
        <v>0</v>
      </c>
      <c r="K351" s="14">
        <v>0</v>
      </c>
      <c r="L351" s="14">
        <v>0</v>
      </c>
      <c r="M351" s="14">
        <v>0</v>
      </c>
      <c r="N351" s="14">
        <v>0</v>
      </c>
      <c r="O351" s="14">
        <v>0</v>
      </c>
      <c r="P351" s="14">
        <v>0</v>
      </c>
      <c r="Q351" s="14">
        <v>698520</v>
      </c>
      <c r="R351" s="14">
        <v>0</v>
      </c>
      <c r="S351" s="14">
        <v>698520</v>
      </c>
      <c r="T351" s="14">
        <v>0</v>
      </c>
      <c r="U351" s="14">
        <v>0</v>
      </c>
      <c r="V351" s="14">
        <v>0</v>
      </c>
      <c r="W351" s="14">
        <v>0</v>
      </c>
      <c r="X351" s="14">
        <v>0</v>
      </c>
      <c r="Y351" s="170"/>
      <c r="Z351" s="170"/>
      <c r="AA351" s="237"/>
      <c r="AB351" s="136"/>
      <c r="AC351" s="109"/>
      <c r="AD351" s="109"/>
      <c r="AE351" s="109"/>
      <c r="AF351" s="109"/>
      <c r="AG351" s="109"/>
      <c r="AH351" s="109"/>
      <c r="AI351" s="109"/>
      <c r="AJ351" s="109"/>
    </row>
    <row r="352" spans="2:36" ht="204" customHeight="1" x14ac:dyDescent="0.3">
      <c r="B352" s="112"/>
      <c r="C352" s="112"/>
      <c r="D352" s="112"/>
      <c r="E352" s="149"/>
      <c r="F352" s="49" t="s">
        <v>193</v>
      </c>
      <c r="G352" s="14">
        <v>0</v>
      </c>
      <c r="H352" s="14">
        <v>0</v>
      </c>
      <c r="I352" s="13">
        <v>0</v>
      </c>
      <c r="J352" s="13">
        <v>0</v>
      </c>
      <c r="K352" s="13"/>
      <c r="L352" s="13">
        <v>0</v>
      </c>
      <c r="M352" s="13">
        <v>0</v>
      </c>
      <c r="N352" s="13">
        <v>0</v>
      </c>
      <c r="O352" s="13">
        <v>0</v>
      </c>
      <c r="P352" s="13">
        <v>0</v>
      </c>
      <c r="Q352" s="13">
        <v>0</v>
      </c>
      <c r="R352" s="13">
        <v>0</v>
      </c>
      <c r="S352" s="13">
        <v>0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70"/>
      <c r="Z352" s="170"/>
      <c r="AA352" s="237"/>
      <c r="AB352" s="136"/>
      <c r="AC352" s="109"/>
      <c r="AD352" s="109"/>
      <c r="AE352" s="109"/>
      <c r="AF352" s="109"/>
      <c r="AG352" s="109"/>
      <c r="AH352" s="109"/>
      <c r="AI352" s="109"/>
      <c r="AJ352" s="109"/>
    </row>
    <row r="353" spans="2:36" ht="183" x14ac:dyDescent="0.3">
      <c r="B353" s="112"/>
      <c r="C353" s="112"/>
      <c r="D353" s="112"/>
      <c r="E353" s="149"/>
      <c r="F353" s="49" t="s">
        <v>194</v>
      </c>
      <c r="G353" s="14">
        <v>0</v>
      </c>
      <c r="H353" s="14">
        <v>0</v>
      </c>
      <c r="I353" s="13">
        <v>0</v>
      </c>
      <c r="J353" s="13">
        <v>0</v>
      </c>
      <c r="K353" s="13">
        <v>0</v>
      </c>
      <c r="L353" s="13">
        <v>0</v>
      </c>
      <c r="M353" s="13">
        <v>0</v>
      </c>
      <c r="N353" s="13">
        <v>0</v>
      </c>
      <c r="O353" s="13">
        <v>0</v>
      </c>
      <c r="P353" s="13">
        <v>0</v>
      </c>
      <c r="Q353" s="13">
        <v>0</v>
      </c>
      <c r="R353" s="13">
        <v>0</v>
      </c>
      <c r="S353" s="13">
        <v>0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70"/>
      <c r="Z353" s="170"/>
      <c r="AA353" s="237"/>
      <c r="AB353" s="136"/>
      <c r="AC353" s="109"/>
      <c r="AD353" s="109"/>
      <c r="AE353" s="109"/>
      <c r="AF353" s="109"/>
      <c r="AG353" s="109"/>
      <c r="AH353" s="109"/>
      <c r="AI353" s="109"/>
      <c r="AJ353" s="109"/>
    </row>
    <row r="354" spans="2:36" ht="292.5" customHeight="1" x14ac:dyDescent="0.3">
      <c r="B354" s="112"/>
      <c r="C354" s="112"/>
      <c r="D354" s="112"/>
      <c r="E354" s="149"/>
      <c r="F354" s="49" t="s">
        <v>195</v>
      </c>
      <c r="G354" s="14">
        <v>0</v>
      </c>
      <c r="H354" s="14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>
        <v>0</v>
      </c>
      <c r="R354" s="13">
        <v>0</v>
      </c>
      <c r="S354" s="13">
        <v>0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70"/>
      <c r="Z354" s="170"/>
      <c r="AA354" s="237"/>
      <c r="AB354" s="136"/>
      <c r="AC354" s="109"/>
      <c r="AD354" s="109"/>
      <c r="AE354" s="109"/>
      <c r="AF354" s="109"/>
      <c r="AG354" s="109"/>
      <c r="AH354" s="109"/>
      <c r="AI354" s="109"/>
      <c r="AJ354" s="109"/>
    </row>
    <row r="355" spans="2:36" ht="228.75" x14ac:dyDescent="0.3">
      <c r="B355" s="112"/>
      <c r="C355" s="113"/>
      <c r="D355" s="112"/>
      <c r="E355" s="149"/>
      <c r="F355" s="49" t="s">
        <v>196</v>
      </c>
      <c r="G355" s="14">
        <v>0</v>
      </c>
      <c r="H355" s="14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>
        <v>0</v>
      </c>
      <c r="R355" s="13">
        <v>0</v>
      </c>
      <c r="S355" s="13">
        <v>0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70"/>
      <c r="Z355" s="170"/>
      <c r="AA355" s="237"/>
      <c r="AB355" s="136"/>
      <c r="AC355" s="109"/>
      <c r="AD355" s="109"/>
      <c r="AE355" s="109"/>
      <c r="AF355" s="109"/>
      <c r="AG355" s="109"/>
      <c r="AH355" s="109"/>
      <c r="AI355" s="109"/>
      <c r="AJ355" s="109"/>
    </row>
    <row r="356" spans="2:36" ht="90.75" customHeight="1" x14ac:dyDescent="0.3">
      <c r="B356" s="72"/>
      <c r="C356" s="114" t="s">
        <v>197</v>
      </c>
      <c r="D356" s="114">
        <v>502</v>
      </c>
      <c r="E356" s="117" t="s">
        <v>230</v>
      </c>
      <c r="F356" s="74" t="s">
        <v>4</v>
      </c>
      <c r="G356" s="14">
        <v>50000</v>
      </c>
      <c r="H356" s="14">
        <v>50000</v>
      </c>
      <c r="I356" s="13">
        <v>0</v>
      </c>
      <c r="J356" s="13"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  <c r="P356" s="13">
        <v>0</v>
      </c>
      <c r="Q356" s="13">
        <v>50000</v>
      </c>
      <c r="R356" s="13">
        <v>0</v>
      </c>
      <c r="S356" s="13">
        <v>50000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70"/>
      <c r="Z356" s="170"/>
      <c r="AA356" s="237"/>
      <c r="AB356" s="136"/>
      <c r="AC356" s="109"/>
      <c r="AD356" s="109"/>
      <c r="AE356" s="109"/>
      <c r="AF356" s="109"/>
      <c r="AG356" s="109"/>
      <c r="AH356" s="109"/>
      <c r="AI356" s="109"/>
      <c r="AJ356" s="109"/>
    </row>
    <row r="357" spans="2:36" ht="274.5" x14ac:dyDescent="0.3">
      <c r="B357" s="72"/>
      <c r="C357" s="115"/>
      <c r="D357" s="115"/>
      <c r="E357" s="118"/>
      <c r="F357" s="74" t="s">
        <v>13</v>
      </c>
      <c r="G357" s="14">
        <v>50000</v>
      </c>
      <c r="H357" s="14">
        <v>50000</v>
      </c>
      <c r="I357" s="13">
        <v>0</v>
      </c>
      <c r="J357" s="13">
        <v>0</v>
      </c>
      <c r="K357" s="13">
        <v>0</v>
      </c>
      <c r="L357" s="13">
        <v>0</v>
      </c>
      <c r="M357" s="13">
        <v>0</v>
      </c>
      <c r="N357" s="13">
        <v>0</v>
      </c>
      <c r="O357" s="13">
        <v>0</v>
      </c>
      <c r="P357" s="13">
        <v>0</v>
      </c>
      <c r="Q357" s="13">
        <v>50000</v>
      </c>
      <c r="R357" s="13">
        <v>0</v>
      </c>
      <c r="S357" s="13">
        <v>50000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70"/>
      <c r="Z357" s="170"/>
      <c r="AA357" s="237"/>
      <c r="AB357" s="136"/>
      <c r="AC357" s="109"/>
      <c r="AD357" s="109"/>
      <c r="AE357" s="109"/>
      <c r="AF357" s="109"/>
      <c r="AG357" s="109"/>
      <c r="AH357" s="109"/>
      <c r="AI357" s="109"/>
      <c r="AJ357" s="109"/>
    </row>
    <row r="358" spans="2:36" ht="183" x14ac:dyDescent="0.3">
      <c r="B358" s="72"/>
      <c r="C358" s="115"/>
      <c r="D358" s="115"/>
      <c r="E358" s="118"/>
      <c r="F358" s="74" t="s">
        <v>14</v>
      </c>
      <c r="G358" s="14">
        <v>0</v>
      </c>
      <c r="H358" s="14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0</v>
      </c>
      <c r="N358" s="13">
        <v>0</v>
      </c>
      <c r="O358" s="13">
        <v>0</v>
      </c>
      <c r="P358" s="13">
        <v>0</v>
      </c>
      <c r="Q358" s="13">
        <v>0</v>
      </c>
      <c r="R358" s="13">
        <v>0</v>
      </c>
      <c r="S358" s="13">
        <v>0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70"/>
      <c r="Z358" s="170"/>
      <c r="AA358" s="237"/>
      <c r="AB358" s="136"/>
      <c r="AC358" s="109"/>
      <c r="AD358" s="109"/>
      <c r="AE358" s="109"/>
      <c r="AF358" s="109"/>
      <c r="AG358" s="109"/>
      <c r="AH358" s="109"/>
      <c r="AI358" s="109"/>
      <c r="AJ358" s="109"/>
    </row>
    <row r="359" spans="2:36" ht="274.5" x14ac:dyDescent="0.3">
      <c r="B359" s="72"/>
      <c r="C359" s="115"/>
      <c r="D359" s="115"/>
      <c r="E359" s="118"/>
      <c r="F359" s="74" t="s">
        <v>15</v>
      </c>
      <c r="G359" s="14">
        <v>0</v>
      </c>
      <c r="H359" s="14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  <c r="P359" s="13">
        <v>0</v>
      </c>
      <c r="Q359" s="13">
        <v>0</v>
      </c>
      <c r="R359" s="13">
        <v>0</v>
      </c>
      <c r="S359" s="13">
        <v>0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170"/>
      <c r="Z359" s="170"/>
      <c r="AA359" s="237"/>
      <c r="AB359" s="136"/>
      <c r="AC359" s="109"/>
      <c r="AD359" s="109"/>
      <c r="AE359" s="109"/>
      <c r="AF359" s="109"/>
      <c r="AG359" s="109"/>
      <c r="AH359" s="109"/>
      <c r="AI359" s="109"/>
      <c r="AJ359" s="109"/>
    </row>
    <row r="360" spans="2:36" ht="183" x14ac:dyDescent="0.3">
      <c r="B360" s="72"/>
      <c r="C360" s="115"/>
      <c r="D360" s="115"/>
      <c r="E360" s="118"/>
      <c r="F360" s="74" t="s">
        <v>192</v>
      </c>
      <c r="G360" s="14">
        <v>0</v>
      </c>
      <c r="H360" s="14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0</v>
      </c>
      <c r="N360" s="13">
        <v>0</v>
      </c>
      <c r="O360" s="13">
        <v>0</v>
      </c>
      <c r="P360" s="13">
        <v>0</v>
      </c>
      <c r="Q360" s="13">
        <v>0</v>
      </c>
      <c r="R360" s="13">
        <v>0</v>
      </c>
      <c r="S360" s="13">
        <v>0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170"/>
      <c r="Z360" s="170"/>
      <c r="AA360" s="237"/>
      <c r="AB360" s="136"/>
      <c r="AC360" s="109"/>
      <c r="AD360" s="109"/>
      <c r="AE360" s="109"/>
      <c r="AF360" s="109"/>
      <c r="AG360" s="109"/>
      <c r="AH360" s="109"/>
      <c r="AI360" s="109"/>
      <c r="AJ360" s="109"/>
    </row>
    <row r="361" spans="2:36" ht="228.75" x14ac:dyDescent="0.3">
      <c r="B361" s="72"/>
      <c r="C361" s="115"/>
      <c r="D361" s="115"/>
      <c r="E361" s="118"/>
      <c r="F361" s="74" t="s">
        <v>193</v>
      </c>
      <c r="G361" s="14">
        <v>0</v>
      </c>
      <c r="H361" s="14">
        <v>0</v>
      </c>
      <c r="I361" s="13">
        <v>0</v>
      </c>
      <c r="J361" s="13">
        <v>0</v>
      </c>
      <c r="K361" s="13"/>
      <c r="L361" s="13">
        <v>0</v>
      </c>
      <c r="M361" s="13">
        <v>0</v>
      </c>
      <c r="N361" s="13">
        <v>0</v>
      </c>
      <c r="O361" s="13">
        <v>0</v>
      </c>
      <c r="P361" s="13">
        <v>0</v>
      </c>
      <c r="Q361" s="13">
        <v>0</v>
      </c>
      <c r="R361" s="13">
        <v>0</v>
      </c>
      <c r="S361" s="13">
        <v>0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70"/>
      <c r="Z361" s="170"/>
      <c r="AA361" s="237"/>
      <c r="AB361" s="136"/>
      <c r="AC361" s="109"/>
      <c r="AD361" s="109"/>
      <c r="AE361" s="109"/>
      <c r="AF361" s="109"/>
      <c r="AG361" s="109"/>
      <c r="AH361" s="109"/>
      <c r="AI361" s="109"/>
      <c r="AJ361" s="109"/>
    </row>
    <row r="362" spans="2:36" ht="183" x14ac:dyDescent="0.3">
      <c r="B362" s="72"/>
      <c r="C362" s="115"/>
      <c r="D362" s="115"/>
      <c r="E362" s="118"/>
      <c r="F362" s="74" t="s">
        <v>194</v>
      </c>
      <c r="G362" s="14">
        <v>0</v>
      </c>
      <c r="H362" s="14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>
        <v>0</v>
      </c>
      <c r="R362" s="13">
        <v>0</v>
      </c>
      <c r="S362" s="13">
        <v>0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170"/>
      <c r="Z362" s="170"/>
      <c r="AA362" s="237"/>
      <c r="AB362" s="136"/>
      <c r="AC362" s="109"/>
      <c r="AD362" s="109"/>
      <c r="AE362" s="109"/>
      <c r="AF362" s="109"/>
      <c r="AG362" s="109"/>
      <c r="AH362" s="109"/>
      <c r="AI362" s="109"/>
      <c r="AJ362" s="109"/>
    </row>
    <row r="363" spans="2:36" ht="274.5" x14ac:dyDescent="0.3">
      <c r="B363" s="72"/>
      <c r="C363" s="115"/>
      <c r="D363" s="115"/>
      <c r="E363" s="118"/>
      <c r="F363" s="74" t="s">
        <v>195</v>
      </c>
      <c r="G363" s="14">
        <v>0</v>
      </c>
      <c r="H363" s="14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>
        <v>0</v>
      </c>
      <c r="R363" s="13">
        <v>0</v>
      </c>
      <c r="S363" s="13">
        <v>0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170"/>
      <c r="Z363" s="170"/>
      <c r="AA363" s="237"/>
      <c r="AB363" s="136"/>
      <c r="AC363" s="109"/>
      <c r="AD363" s="109"/>
      <c r="AE363" s="109"/>
      <c r="AF363" s="109"/>
      <c r="AG363" s="109"/>
      <c r="AH363" s="109"/>
      <c r="AI363" s="109"/>
      <c r="AJ363" s="109"/>
    </row>
    <row r="364" spans="2:36" ht="228.75" x14ac:dyDescent="0.3">
      <c r="B364" s="72"/>
      <c r="C364" s="116"/>
      <c r="D364" s="116"/>
      <c r="E364" s="119"/>
      <c r="F364" s="74" t="s">
        <v>196</v>
      </c>
      <c r="G364" s="14">
        <v>0</v>
      </c>
      <c r="H364" s="14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  <c r="Q364" s="13">
        <v>0</v>
      </c>
      <c r="R364" s="13">
        <v>0</v>
      </c>
      <c r="S364" s="13">
        <v>0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70"/>
      <c r="Z364" s="170"/>
      <c r="AA364" s="237"/>
      <c r="AB364" s="136"/>
      <c r="AC364" s="109"/>
      <c r="AD364" s="109"/>
      <c r="AE364" s="109"/>
      <c r="AF364" s="109"/>
      <c r="AG364" s="109"/>
      <c r="AH364" s="109"/>
      <c r="AI364" s="109"/>
      <c r="AJ364" s="109"/>
    </row>
    <row r="365" spans="2:36" ht="109.5" customHeight="1" x14ac:dyDescent="0.3">
      <c r="B365" s="72"/>
      <c r="C365" s="114" t="s">
        <v>198</v>
      </c>
      <c r="D365" s="114">
        <v>502</v>
      </c>
      <c r="E365" s="117" t="s">
        <v>230</v>
      </c>
      <c r="F365" s="74" t="s">
        <v>4</v>
      </c>
      <c r="G365" s="14">
        <v>280960</v>
      </c>
      <c r="H365" s="14">
        <v>75800</v>
      </c>
      <c r="I365" s="13">
        <v>0</v>
      </c>
      <c r="J365" s="13">
        <v>0</v>
      </c>
      <c r="K365" s="13">
        <v>0</v>
      </c>
      <c r="L365" s="13">
        <v>0</v>
      </c>
      <c r="M365" s="13">
        <v>0</v>
      </c>
      <c r="N365" s="13">
        <v>0</v>
      </c>
      <c r="O365" s="13">
        <v>0</v>
      </c>
      <c r="P365" s="13">
        <v>0</v>
      </c>
      <c r="Q365" s="13">
        <v>280960</v>
      </c>
      <c r="R365" s="13">
        <v>0</v>
      </c>
      <c r="S365" s="13">
        <v>75800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70"/>
      <c r="Z365" s="170"/>
      <c r="AA365" s="237"/>
      <c r="AB365" s="136"/>
      <c r="AC365" s="109"/>
      <c r="AD365" s="109"/>
      <c r="AE365" s="109"/>
      <c r="AF365" s="109"/>
      <c r="AG365" s="109"/>
      <c r="AH365" s="109"/>
      <c r="AI365" s="109"/>
      <c r="AJ365" s="109"/>
    </row>
    <row r="366" spans="2:36" ht="274.5" x14ac:dyDescent="0.3">
      <c r="B366" s="72"/>
      <c r="C366" s="115"/>
      <c r="D366" s="115"/>
      <c r="E366" s="118"/>
      <c r="F366" s="74" t="s">
        <v>13</v>
      </c>
      <c r="G366" s="14">
        <v>280960</v>
      </c>
      <c r="H366" s="14">
        <v>75800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  <c r="P366" s="13">
        <v>0</v>
      </c>
      <c r="Q366" s="13">
        <v>280960</v>
      </c>
      <c r="R366" s="13">
        <v>0</v>
      </c>
      <c r="S366" s="13">
        <v>75800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70"/>
      <c r="Z366" s="170"/>
      <c r="AA366" s="237"/>
      <c r="AB366" s="136"/>
      <c r="AC366" s="109"/>
      <c r="AD366" s="109"/>
      <c r="AE366" s="109"/>
      <c r="AF366" s="109"/>
      <c r="AG366" s="109"/>
      <c r="AH366" s="109"/>
      <c r="AI366" s="109"/>
      <c r="AJ366" s="109"/>
    </row>
    <row r="367" spans="2:36" ht="183" x14ac:dyDescent="0.3">
      <c r="B367" s="72"/>
      <c r="C367" s="115"/>
      <c r="D367" s="115"/>
      <c r="E367" s="118"/>
      <c r="F367" s="74" t="s">
        <v>14</v>
      </c>
      <c r="G367" s="14">
        <v>0</v>
      </c>
      <c r="H367" s="14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>
        <v>0</v>
      </c>
      <c r="R367" s="13">
        <v>0</v>
      </c>
      <c r="S367" s="13">
        <v>0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70"/>
      <c r="Z367" s="170"/>
      <c r="AA367" s="237"/>
      <c r="AB367" s="136"/>
      <c r="AC367" s="109"/>
      <c r="AD367" s="109"/>
      <c r="AE367" s="109"/>
      <c r="AF367" s="109"/>
      <c r="AG367" s="109"/>
      <c r="AH367" s="109"/>
      <c r="AI367" s="109"/>
      <c r="AJ367" s="109"/>
    </row>
    <row r="368" spans="2:36" ht="274.5" x14ac:dyDescent="0.3">
      <c r="B368" s="72"/>
      <c r="C368" s="115"/>
      <c r="D368" s="115"/>
      <c r="E368" s="118"/>
      <c r="F368" s="74" t="s">
        <v>15</v>
      </c>
      <c r="G368" s="14">
        <v>0</v>
      </c>
      <c r="H368" s="14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0</v>
      </c>
      <c r="N368" s="13">
        <v>0</v>
      </c>
      <c r="O368" s="13">
        <v>0</v>
      </c>
      <c r="P368" s="13">
        <v>0</v>
      </c>
      <c r="Q368" s="13">
        <v>0</v>
      </c>
      <c r="R368" s="13">
        <v>0</v>
      </c>
      <c r="S368" s="13">
        <v>0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70"/>
      <c r="Z368" s="170"/>
      <c r="AA368" s="237"/>
      <c r="AB368" s="136"/>
      <c r="AC368" s="109"/>
      <c r="AD368" s="109"/>
      <c r="AE368" s="109"/>
      <c r="AF368" s="109"/>
      <c r="AG368" s="109"/>
      <c r="AH368" s="109"/>
      <c r="AI368" s="109"/>
      <c r="AJ368" s="109"/>
    </row>
    <row r="369" spans="2:36" ht="183" x14ac:dyDescent="0.3">
      <c r="B369" s="72"/>
      <c r="C369" s="115"/>
      <c r="D369" s="115"/>
      <c r="E369" s="118"/>
      <c r="F369" s="74" t="s">
        <v>192</v>
      </c>
      <c r="G369" s="14">
        <v>0</v>
      </c>
      <c r="H369" s="14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  <c r="P369" s="13">
        <v>0</v>
      </c>
      <c r="Q369" s="13">
        <v>0</v>
      </c>
      <c r="R369" s="13">
        <v>0</v>
      </c>
      <c r="S369" s="13">
        <v>0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70"/>
      <c r="Z369" s="170"/>
      <c r="AA369" s="237"/>
      <c r="AB369" s="136"/>
      <c r="AC369" s="109"/>
      <c r="AD369" s="109"/>
      <c r="AE369" s="109"/>
      <c r="AF369" s="109"/>
      <c r="AG369" s="109"/>
      <c r="AH369" s="109"/>
      <c r="AI369" s="109"/>
      <c r="AJ369" s="109"/>
    </row>
    <row r="370" spans="2:36" ht="228.75" x14ac:dyDescent="0.3">
      <c r="B370" s="72"/>
      <c r="C370" s="115"/>
      <c r="D370" s="115"/>
      <c r="E370" s="118"/>
      <c r="F370" s="74" t="s">
        <v>193</v>
      </c>
      <c r="G370" s="14">
        <v>0</v>
      </c>
      <c r="H370" s="14">
        <v>0</v>
      </c>
      <c r="I370" s="13">
        <v>0</v>
      </c>
      <c r="J370" s="13">
        <v>0</v>
      </c>
      <c r="K370" s="13"/>
      <c r="L370" s="13">
        <v>0</v>
      </c>
      <c r="M370" s="13">
        <v>0</v>
      </c>
      <c r="N370" s="13">
        <v>0</v>
      </c>
      <c r="O370" s="13">
        <v>0</v>
      </c>
      <c r="P370" s="13">
        <v>0</v>
      </c>
      <c r="Q370" s="13">
        <v>0</v>
      </c>
      <c r="R370" s="13">
        <v>0</v>
      </c>
      <c r="S370" s="13">
        <v>0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70"/>
      <c r="Z370" s="170"/>
      <c r="AA370" s="237"/>
      <c r="AB370" s="136"/>
      <c r="AC370" s="109"/>
      <c r="AD370" s="109"/>
      <c r="AE370" s="109"/>
      <c r="AF370" s="109"/>
      <c r="AG370" s="109"/>
      <c r="AH370" s="109"/>
      <c r="AI370" s="109"/>
      <c r="AJ370" s="109"/>
    </row>
    <row r="371" spans="2:36" ht="183" x14ac:dyDescent="0.3">
      <c r="B371" s="72"/>
      <c r="C371" s="115"/>
      <c r="D371" s="115"/>
      <c r="E371" s="118"/>
      <c r="F371" s="74" t="s">
        <v>194</v>
      </c>
      <c r="G371" s="14">
        <v>0</v>
      </c>
      <c r="H371" s="14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>
        <v>0</v>
      </c>
      <c r="R371" s="13">
        <v>0</v>
      </c>
      <c r="S371" s="13">
        <v>0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70"/>
      <c r="Z371" s="170"/>
      <c r="AA371" s="237"/>
      <c r="AB371" s="136"/>
      <c r="AC371" s="109"/>
      <c r="AD371" s="109"/>
      <c r="AE371" s="109"/>
      <c r="AF371" s="109"/>
      <c r="AG371" s="109"/>
      <c r="AH371" s="109"/>
      <c r="AI371" s="109"/>
      <c r="AJ371" s="109"/>
    </row>
    <row r="372" spans="2:36" ht="274.5" x14ac:dyDescent="0.3">
      <c r="B372" s="72"/>
      <c r="C372" s="115"/>
      <c r="D372" s="115"/>
      <c r="E372" s="118"/>
      <c r="F372" s="74" t="s">
        <v>195</v>
      </c>
      <c r="G372" s="14">
        <v>0</v>
      </c>
      <c r="H372" s="14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>
        <v>0</v>
      </c>
      <c r="R372" s="13">
        <v>0</v>
      </c>
      <c r="S372" s="13">
        <v>0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70"/>
      <c r="Z372" s="170"/>
      <c r="AA372" s="237"/>
      <c r="AB372" s="136"/>
      <c r="AC372" s="109"/>
      <c r="AD372" s="109"/>
      <c r="AE372" s="109"/>
      <c r="AF372" s="109"/>
      <c r="AG372" s="109"/>
      <c r="AH372" s="109"/>
      <c r="AI372" s="109"/>
      <c r="AJ372" s="109"/>
    </row>
    <row r="373" spans="2:36" ht="228.75" x14ac:dyDescent="0.3">
      <c r="B373" s="72"/>
      <c r="C373" s="116"/>
      <c r="D373" s="116"/>
      <c r="E373" s="119"/>
      <c r="F373" s="74" t="s">
        <v>196</v>
      </c>
      <c r="G373" s="14">
        <v>0</v>
      </c>
      <c r="H373" s="14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>
        <v>0</v>
      </c>
      <c r="R373" s="13">
        <v>0</v>
      </c>
      <c r="S373" s="13">
        <v>0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70"/>
      <c r="Z373" s="170"/>
      <c r="AA373" s="237"/>
      <c r="AB373" s="136"/>
      <c r="AC373" s="109"/>
      <c r="AD373" s="109"/>
      <c r="AE373" s="109"/>
      <c r="AF373" s="109"/>
      <c r="AG373" s="109"/>
      <c r="AH373" s="109"/>
      <c r="AI373" s="109"/>
      <c r="AJ373" s="109"/>
    </row>
    <row r="374" spans="2:36" ht="118.5" customHeight="1" x14ac:dyDescent="0.3">
      <c r="B374" s="111"/>
      <c r="C374" s="111" t="s">
        <v>79</v>
      </c>
      <c r="D374" s="111">
        <v>502</v>
      </c>
      <c r="E374" s="148" t="s">
        <v>175</v>
      </c>
      <c r="F374" s="49" t="s">
        <v>4</v>
      </c>
      <c r="G374" s="14">
        <v>45354560</v>
      </c>
      <c r="H374" s="14">
        <v>45354550</v>
      </c>
      <c r="I374" s="13">
        <v>45354560</v>
      </c>
      <c r="J374" s="13">
        <v>0</v>
      </c>
      <c r="K374" s="13">
        <v>45354550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>
        <v>0</v>
      </c>
      <c r="R374" s="13">
        <v>0</v>
      </c>
      <c r="S374" s="13">
        <v>0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70"/>
      <c r="Z374" s="170"/>
      <c r="AA374" s="237"/>
      <c r="AB374" s="136"/>
      <c r="AC374" s="109"/>
      <c r="AD374" s="109"/>
      <c r="AE374" s="109"/>
      <c r="AF374" s="109"/>
      <c r="AG374" s="109"/>
      <c r="AH374" s="109"/>
      <c r="AI374" s="109"/>
      <c r="AJ374" s="109"/>
    </row>
    <row r="375" spans="2:36" ht="245.25" customHeight="1" x14ac:dyDescent="0.3">
      <c r="B375" s="112"/>
      <c r="C375" s="112"/>
      <c r="D375" s="112"/>
      <c r="E375" s="149"/>
      <c r="F375" s="49" t="s">
        <v>13</v>
      </c>
      <c r="G375" s="14">
        <v>0</v>
      </c>
      <c r="H375" s="14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>
        <v>0</v>
      </c>
      <c r="R375" s="13">
        <v>0</v>
      </c>
      <c r="S375" s="13">
        <v>0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70"/>
      <c r="Z375" s="170"/>
      <c r="AA375" s="237"/>
      <c r="AB375" s="136"/>
      <c r="AC375" s="109"/>
      <c r="AD375" s="109"/>
      <c r="AE375" s="109"/>
      <c r="AF375" s="109"/>
      <c r="AG375" s="109"/>
      <c r="AH375" s="109"/>
      <c r="AI375" s="109"/>
      <c r="AJ375" s="109"/>
    </row>
    <row r="376" spans="2:36" ht="219.75" customHeight="1" x14ac:dyDescent="0.3">
      <c r="B376" s="112"/>
      <c r="C376" s="112"/>
      <c r="D376" s="112"/>
      <c r="E376" s="149"/>
      <c r="F376" s="49" t="s">
        <v>14</v>
      </c>
      <c r="G376" s="14">
        <v>43086832</v>
      </c>
      <c r="H376" s="14">
        <v>43086822.5</v>
      </c>
      <c r="I376" s="13">
        <v>43086832</v>
      </c>
      <c r="J376" s="13">
        <v>0</v>
      </c>
      <c r="K376" s="13">
        <v>43086822.5</v>
      </c>
      <c r="L376" s="13">
        <v>0</v>
      </c>
      <c r="M376" s="13">
        <v>0</v>
      </c>
      <c r="N376" s="13">
        <v>0</v>
      </c>
      <c r="O376" s="13">
        <v>0</v>
      </c>
      <c r="P376" s="13">
        <v>0</v>
      </c>
      <c r="Q376" s="13">
        <v>0</v>
      </c>
      <c r="R376" s="13">
        <v>0</v>
      </c>
      <c r="S376" s="13">
        <v>0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170"/>
      <c r="Z376" s="170"/>
      <c r="AA376" s="237"/>
      <c r="AB376" s="136"/>
      <c r="AC376" s="109"/>
      <c r="AD376" s="109"/>
      <c r="AE376" s="109"/>
      <c r="AF376" s="109"/>
      <c r="AG376" s="109"/>
      <c r="AH376" s="109"/>
      <c r="AI376" s="109"/>
      <c r="AJ376" s="109"/>
    </row>
    <row r="377" spans="2:36" ht="294.75" customHeight="1" x14ac:dyDescent="0.3">
      <c r="B377" s="112"/>
      <c r="C377" s="112"/>
      <c r="D377" s="112"/>
      <c r="E377" s="149"/>
      <c r="F377" s="49" t="s">
        <v>15</v>
      </c>
      <c r="G377" s="14">
        <v>2267728</v>
      </c>
      <c r="H377" s="14">
        <v>2267727.5</v>
      </c>
      <c r="I377" s="13">
        <v>2267728</v>
      </c>
      <c r="J377" s="13">
        <v>0</v>
      </c>
      <c r="K377" s="13">
        <v>2267727.5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70"/>
      <c r="Z377" s="170"/>
      <c r="AA377" s="237"/>
      <c r="AB377" s="136"/>
      <c r="AC377" s="109"/>
      <c r="AD377" s="109"/>
      <c r="AE377" s="109"/>
      <c r="AF377" s="109"/>
      <c r="AG377" s="109"/>
      <c r="AH377" s="109"/>
      <c r="AI377" s="109"/>
      <c r="AJ377" s="109"/>
    </row>
    <row r="378" spans="2:36" ht="264.75" customHeight="1" x14ac:dyDescent="0.3">
      <c r="B378" s="112"/>
      <c r="C378" s="112"/>
      <c r="D378" s="112"/>
      <c r="E378" s="149"/>
      <c r="F378" s="74" t="s">
        <v>192</v>
      </c>
      <c r="G378" s="14">
        <v>0</v>
      </c>
      <c r="H378" s="14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0</v>
      </c>
      <c r="N378" s="13">
        <v>0</v>
      </c>
      <c r="O378" s="13">
        <v>0</v>
      </c>
      <c r="P378" s="13">
        <v>0</v>
      </c>
      <c r="Q378" s="13">
        <v>0</v>
      </c>
      <c r="R378" s="13">
        <v>0</v>
      </c>
      <c r="S378" s="13">
        <v>0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70"/>
      <c r="Z378" s="170"/>
      <c r="AA378" s="237"/>
      <c r="AB378" s="136"/>
      <c r="AC378" s="109"/>
      <c r="AD378" s="109"/>
      <c r="AE378" s="109"/>
      <c r="AF378" s="109"/>
      <c r="AG378" s="109"/>
      <c r="AH378" s="109"/>
      <c r="AI378" s="109"/>
      <c r="AJ378" s="109"/>
    </row>
    <row r="379" spans="2:36" ht="183" customHeight="1" x14ac:dyDescent="0.3">
      <c r="B379" s="112"/>
      <c r="C379" s="112"/>
      <c r="D379" s="112"/>
      <c r="E379" s="149"/>
      <c r="F379" s="49" t="s">
        <v>193</v>
      </c>
      <c r="G379" s="14">
        <v>0</v>
      </c>
      <c r="H379" s="14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>
        <v>0</v>
      </c>
      <c r="R379" s="13">
        <v>0</v>
      </c>
      <c r="S379" s="13">
        <v>0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70"/>
      <c r="Z379" s="170"/>
      <c r="AA379" s="237"/>
      <c r="AB379" s="136"/>
      <c r="AC379" s="109"/>
      <c r="AD379" s="109"/>
      <c r="AE379" s="109"/>
      <c r="AF379" s="109"/>
      <c r="AG379" s="109"/>
      <c r="AH379" s="109"/>
      <c r="AI379" s="109"/>
      <c r="AJ379" s="109"/>
    </row>
    <row r="380" spans="2:36" ht="154.5" customHeight="1" x14ac:dyDescent="0.3">
      <c r="B380" s="112"/>
      <c r="C380" s="112"/>
      <c r="D380" s="112"/>
      <c r="E380" s="149"/>
      <c r="F380" s="49" t="s">
        <v>194</v>
      </c>
      <c r="G380" s="14">
        <v>0</v>
      </c>
      <c r="H380" s="14"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  <c r="N380" s="13">
        <v>0</v>
      </c>
      <c r="O380" s="13">
        <v>0</v>
      </c>
      <c r="P380" s="13">
        <v>0</v>
      </c>
      <c r="Q380" s="13">
        <v>0</v>
      </c>
      <c r="R380" s="13">
        <v>0</v>
      </c>
      <c r="S380" s="13">
        <v>0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170"/>
      <c r="Z380" s="170"/>
      <c r="AA380" s="237"/>
      <c r="AB380" s="136"/>
      <c r="AC380" s="109"/>
      <c r="AD380" s="109"/>
      <c r="AE380" s="109"/>
      <c r="AF380" s="109"/>
      <c r="AG380" s="109"/>
      <c r="AH380" s="109"/>
      <c r="AI380" s="109"/>
      <c r="AJ380" s="109"/>
    </row>
    <row r="381" spans="2:36" ht="288" customHeight="1" x14ac:dyDescent="0.3">
      <c r="B381" s="112"/>
      <c r="C381" s="112"/>
      <c r="D381" s="112"/>
      <c r="E381" s="149"/>
      <c r="F381" s="49" t="s">
        <v>195</v>
      </c>
      <c r="G381" s="14">
        <v>0</v>
      </c>
      <c r="H381" s="14">
        <v>0</v>
      </c>
      <c r="I381" s="13">
        <v>0</v>
      </c>
      <c r="J381" s="13">
        <v>0</v>
      </c>
      <c r="K381" s="13">
        <v>0</v>
      </c>
      <c r="L381" s="13">
        <v>0</v>
      </c>
      <c r="M381" s="13">
        <v>0</v>
      </c>
      <c r="N381" s="13">
        <v>0</v>
      </c>
      <c r="O381" s="13">
        <v>0</v>
      </c>
      <c r="P381" s="13">
        <v>0</v>
      </c>
      <c r="Q381" s="13">
        <v>0</v>
      </c>
      <c r="R381" s="13">
        <v>0</v>
      </c>
      <c r="S381" s="13">
        <v>0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70"/>
      <c r="Z381" s="170"/>
      <c r="AA381" s="237"/>
      <c r="AB381" s="136"/>
      <c r="AC381" s="109"/>
      <c r="AD381" s="109"/>
      <c r="AE381" s="109"/>
      <c r="AF381" s="109"/>
      <c r="AG381" s="109"/>
      <c r="AH381" s="109"/>
      <c r="AI381" s="109"/>
      <c r="AJ381" s="109"/>
    </row>
    <row r="382" spans="2:36" ht="215.25" customHeight="1" x14ac:dyDescent="0.3">
      <c r="B382" s="113"/>
      <c r="C382" s="113"/>
      <c r="D382" s="113"/>
      <c r="E382" s="150"/>
      <c r="F382" s="49" t="s">
        <v>196</v>
      </c>
      <c r="G382" s="14">
        <v>0</v>
      </c>
      <c r="H382" s="14"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  <c r="N382" s="13">
        <v>0</v>
      </c>
      <c r="O382" s="13">
        <v>0</v>
      </c>
      <c r="P382" s="13">
        <v>0</v>
      </c>
      <c r="Q382" s="13">
        <v>0</v>
      </c>
      <c r="R382" s="13">
        <v>0</v>
      </c>
      <c r="S382" s="13">
        <v>0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70"/>
      <c r="Z382" s="170"/>
      <c r="AA382" s="237"/>
      <c r="AB382" s="136"/>
      <c r="AC382" s="109"/>
      <c r="AD382" s="109"/>
      <c r="AE382" s="109"/>
      <c r="AF382" s="109"/>
      <c r="AG382" s="109"/>
      <c r="AH382" s="109"/>
      <c r="AI382" s="109"/>
      <c r="AJ382" s="109"/>
    </row>
    <row r="383" spans="2:36" ht="141" customHeight="1" x14ac:dyDescent="0.3">
      <c r="B383" s="39"/>
      <c r="C383" s="111" t="s">
        <v>80</v>
      </c>
      <c r="D383" s="111">
        <v>502</v>
      </c>
      <c r="E383" s="148" t="s">
        <v>176</v>
      </c>
      <c r="F383" s="49" t="s">
        <v>4</v>
      </c>
      <c r="G383" s="13">
        <v>73648.320000000007</v>
      </c>
      <c r="H383" s="13">
        <v>73648.320000000007</v>
      </c>
      <c r="I383" s="17">
        <v>73648.320000000007</v>
      </c>
      <c r="J383" s="17">
        <v>0</v>
      </c>
      <c r="K383" s="17">
        <v>73648.320000000007</v>
      </c>
      <c r="L383" s="17">
        <v>0</v>
      </c>
      <c r="M383" s="13">
        <v>0</v>
      </c>
      <c r="N383" s="13">
        <v>0</v>
      </c>
      <c r="O383" s="13">
        <v>0</v>
      </c>
      <c r="P383" s="13">
        <v>0</v>
      </c>
      <c r="Q383" s="13">
        <v>0</v>
      </c>
      <c r="R383" s="13">
        <v>0</v>
      </c>
      <c r="S383" s="13">
        <v>0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70"/>
      <c r="Z383" s="170"/>
      <c r="AA383" s="237"/>
      <c r="AB383" s="136"/>
      <c r="AC383" s="109"/>
      <c r="AD383" s="109"/>
      <c r="AE383" s="109"/>
      <c r="AF383" s="109"/>
      <c r="AG383" s="109"/>
      <c r="AH383" s="109"/>
      <c r="AI383" s="109"/>
      <c r="AJ383" s="109"/>
    </row>
    <row r="384" spans="2:36" ht="243" customHeight="1" x14ac:dyDescent="0.3">
      <c r="B384" s="39"/>
      <c r="C384" s="112"/>
      <c r="D384" s="112"/>
      <c r="E384" s="149"/>
      <c r="F384" s="49" t="s">
        <v>13</v>
      </c>
      <c r="G384" s="13">
        <v>0</v>
      </c>
      <c r="H384" s="13">
        <v>0</v>
      </c>
      <c r="I384" s="13">
        <v>0</v>
      </c>
      <c r="J384" s="13">
        <v>0</v>
      </c>
      <c r="K384" s="13">
        <v>0</v>
      </c>
      <c r="L384" s="13">
        <v>0</v>
      </c>
      <c r="M384" s="13">
        <v>0</v>
      </c>
      <c r="N384" s="13">
        <v>0</v>
      </c>
      <c r="O384" s="13">
        <v>0</v>
      </c>
      <c r="P384" s="13">
        <v>0</v>
      </c>
      <c r="Q384" s="13">
        <v>0</v>
      </c>
      <c r="R384" s="13">
        <v>0</v>
      </c>
      <c r="S384" s="13">
        <v>0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70"/>
      <c r="Z384" s="170"/>
      <c r="AA384" s="237"/>
      <c r="AB384" s="136"/>
      <c r="AC384" s="109"/>
      <c r="AD384" s="109"/>
      <c r="AE384" s="109"/>
      <c r="AF384" s="109"/>
      <c r="AG384" s="109"/>
      <c r="AH384" s="109"/>
      <c r="AI384" s="109"/>
      <c r="AJ384" s="109"/>
    </row>
    <row r="385" spans="2:36" ht="182.25" customHeight="1" x14ac:dyDescent="0.3">
      <c r="B385" s="39"/>
      <c r="C385" s="112"/>
      <c r="D385" s="112"/>
      <c r="E385" s="149"/>
      <c r="F385" s="49" t="s">
        <v>14</v>
      </c>
      <c r="G385" s="14">
        <v>0</v>
      </c>
      <c r="H385" s="14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  <c r="N385" s="13">
        <v>0</v>
      </c>
      <c r="O385" s="13">
        <v>0</v>
      </c>
      <c r="P385" s="13">
        <v>0</v>
      </c>
      <c r="Q385" s="13">
        <v>0</v>
      </c>
      <c r="R385" s="13">
        <v>0</v>
      </c>
      <c r="S385" s="13">
        <v>0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70"/>
      <c r="Z385" s="170"/>
      <c r="AA385" s="237"/>
      <c r="AB385" s="136"/>
      <c r="AC385" s="109"/>
      <c r="AD385" s="109"/>
      <c r="AE385" s="109"/>
      <c r="AF385" s="109"/>
      <c r="AG385" s="109"/>
      <c r="AH385" s="109"/>
      <c r="AI385" s="109"/>
      <c r="AJ385" s="109"/>
    </row>
    <row r="386" spans="2:36" ht="288" customHeight="1" x14ac:dyDescent="0.3">
      <c r="B386" s="39"/>
      <c r="C386" s="112"/>
      <c r="D386" s="112"/>
      <c r="E386" s="149"/>
      <c r="F386" s="49" t="s">
        <v>15</v>
      </c>
      <c r="G386" s="14">
        <v>73648.320000000007</v>
      </c>
      <c r="H386" s="14">
        <v>73648.320000000007</v>
      </c>
      <c r="I386" s="13">
        <v>73648.320000000007</v>
      </c>
      <c r="J386" s="13">
        <v>0</v>
      </c>
      <c r="K386" s="13">
        <v>73648.320000000007</v>
      </c>
      <c r="L386" s="13">
        <v>0</v>
      </c>
      <c r="M386" s="13">
        <v>0</v>
      </c>
      <c r="N386" s="13">
        <v>0</v>
      </c>
      <c r="O386" s="13">
        <v>0</v>
      </c>
      <c r="P386" s="13">
        <v>0</v>
      </c>
      <c r="Q386" s="13">
        <v>0</v>
      </c>
      <c r="R386" s="13">
        <v>0</v>
      </c>
      <c r="S386" s="13">
        <v>0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70"/>
      <c r="Z386" s="170"/>
      <c r="AA386" s="237"/>
      <c r="AB386" s="136"/>
      <c r="AC386" s="109"/>
      <c r="AD386" s="109"/>
      <c r="AE386" s="109"/>
      <c r="AF386" s="109"/>
      <c r="AG386" s="109"/>
      <c r="AH386" s="109"/>
      <c r="AI386" s="109"/>
      <c r="AJ386" s="109"/>
    </row>
    <row r="387" spans="2:36" ht="243" customHeight="1" x14ac:dyDescent="0.3">
      <c r="B387" s="72"/>
      <c r="C387" s="112"/>
      <c r="D387" s="112"/>
      <c r="E387" s="149"/>
      <c r="F387" s="74" t="s">
        <v>192</v>
      </c>
      <c r="G387" s="14">
        <v>0</v>
      </c>
      <c r="H387" s="14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>
        <v>0</v>
      </c>
      <c r="R387" s="13">
        <v>0</v>
      </c>
      <c r="S387" s="13">
        <v>0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70"/>
      <c r="Z387" s="170"/>
      <c r="AA387" s="237"/>
      <c r="AB387" s="136"/>
      <c r="AC387" s="109"/>
      <c r="AD387" s="109"/>
      <c r="AE387" s="109"/>
      <c r="AF387" s="109"/>
      <c r="AG387" s="109"/>
      <c r="AH387" s="109"/>
      <c r="AI387" s="109"/>
      <c r="AJ387" s="109"/>
    </row>
    <row r="388" spans="2:36" ht="181.5" customHeight="1" x14ac:dyDescent="0.3">
      <c r="B388" s="39"/>
      <c r="C388" s="112"/>
      <c r="D388" s="112"/>
      <c r="E388" s="149"/>
      <c r="F388" s="49" t="s">
        <v>193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>
        <v>0</v>
      </c>
      <c r="R388" s="13">
        <v>0</v>
      </c>
      <c r="S388" s="13">
        <v>0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70"/>
      <c r="Z388" s="170"/>
      <c r="AA388" s="237"/>
      <c r="AB388" s="136"/>
      <c r="AC388" s="109"/>
      <c r="AD388" s="109"/>
      <c r="AE388" s="109"/>
      <c r="AF388" s="109"/>
      <c r="AG388" s="109"/>
      <c r="AH388" s="109"/>
      <c r="AI388" s="109"/>
      <c r="AJ388" s="109"/>
    </row>
    <row r="389" spans="2:36" ht="173.25" customHeight="1" x14ac:dyDescent="0.3">
      <c r="B389" s="39"/>
      <c r="C389" s="112"/>
      <c r="D389" s="112"/>
      <c r="E389" s="149"/>
      <c r="F389" s="49" t="s">
        <v>194</v>
      </c>
      <c r="G389" s="14">
        <v>0</v>
      </c>
      <c r="H389" s="14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>
        <v>0</v>
      </c>
      <c r="R389" s="13">
        <v>0</v>
      </c>
      <c r="S389" s="13">
        <v>0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70"/>
      <c r="Z389" s="170"/>
      <c r="AA389" s="237"/>
      <c r="AB389" s="136"/>
      <c r="AC389" s="109"/>
      <c r="AD389" s="109"/>
      <c r="AE389" s="109"/>
      <c r="AF389" s="109"/>
      <c r="AG389" s="109"/>
      <c r="AH389" s="109"/>
      <c r="AI389" s="109"/>
      <c r="AJ389" s="109"/>
    </row>
    <row r="390" spans="2:36" ht="311.25" customHeight="1" x14ac:dyDescent="0.3">
      <c r="B390" s="39"/>
      <c r="C390" s="112"/>
      <c r="D390" s="112"/>
      <c r="E390" s="149"/>
      <c r="F390" s="49" t="s">
        <v>195</v>
      </c>
      <c r="G390" s="14">
        <v>0</v>
      </c>
      <c r="H390" s="14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>
        <v>0</v>
      </c>
      <c r="R390" s="13">
        <v>0</v>
      </c>
      <c r="S390" s="13">
        <v>0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70"/>
      <c r="Z390" s="170"/>
      <c r="AA390" s="237"/>
      <c r="AB390" s="136"/>
      <c r="AC390" s="109"/>
      <c r="AD390" s="109"/>
      <c r="AE390" s="109"/>
      <c r="AF390" s="109"/>
      <c r="AG390" s="109"/>
      <c r="AH390" s="109"/>
      <c r="AI390" s="109"/>
      <c r="AJ390" s="109"/>
    </row>
    <row r="391" spans="2:36" ht="238.5" customHeight="1" x14ac:dyDescent="0.3">
      <c r="B391" s="39"/>
      <c r="C391" s="112"/>
      <c r="D391" s="112"/>
      <c r="E391" s="149"/>
      <c r="F391" s="49" t="s">
        <v>196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>
        <v>0</v>
      </c>
      <c r="R391" s="13">
        <v>0</v>
      </c>
      <c r="S391" s="13">
        <v>0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70"/>
      <c r="Z391" s="170"/>
      <c r="AA391" s="237"/>
      <c r="AB391" s="136"/>
      <c r="AC391" s="109"/>
      <c r="AD391" s="109"/>
      <c r="AE391" s="109"/>
      <c r="AF391" s="109"/>
      <c r="AG391" s="109"/>
      <c r="AH391" s="109"/>
      <c r="AI391" s="109"/>
      <c r="AJ391" s="109"/>
    </row>
    <row r="392" spans="2:36" ht="127.5" customHeight="1" x14ac:dyDescent="0.3">
      <c r="B392" s="38"/>
      <c r="C392" s="111" t="s">
        <v>81</v>
      </c>
      <c r="D392" s="111">
        <v>502</v>
      </c>
      <c r="E392" s="148" t="s">
        <v>176</v>
      </c>
      <c r="F392" s="49" t="s">
        <v>4</v>
      </c>
      <c r="G392" s="13">
        <v>210000</v>
      </c>
      <c r="H392" s="13">
        <v>210000</v>
      </c>
      <c r="I392" s="13">
        <v>210000</v>
      </c>
      <c r="J392" s="13">
        <v>0</v>
      </c>
      <c r="K392" s="13">
        <v>210000</v>
      </c>
      <c r="L392" s="13">
        <v>0</v>
      </c>
      <c r="M392" s="13">
        <v>0</v>
      </c>
      <c r="N392" s="13">
        <v>0</v>
      </c>
      <c r="O392" s="13">
        <v>0</v>
      </c>
      <c r="P392" s="13">
        <v>0</v>
      </c>
      <c r="Q392" s="13">
        <v>0</v>
      </c>
      <c r="R392" s="13">
        <v>0</v>
      </c>
      <c r="S392" s="13">
        <v>0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70"/>
      <c r="Z392" s="170"/>
      <c r="AA392" s="237"/>
      <c r="AB392" s="136"/>
      <c r="AC392" s="109"/>
      <c r="AD392" s="109"/>
      <c r="AE392" s="109"/>
      <c r="AF392" s="109"/>
      <c r="AG392" s="109"/>
      <c r="AH392" s="109"/>
      <c r="AI392" s="109"/>
      <c r="AJ392" s="109"/>
    </row>
    <row r="393" spans="2:36" ht="267.75" customHeight="1" x14ac:dyDescent="0.3">
      <c r="B393" s="39"/>
      <c r="C393" s="112"/>
      <c r="D393" s="112"/>
      <c r="E393" s="149"/>
      <c r="F393" s="49" t="s">
        <v>13</v>
      </c>
      <c r="G393" s="13">
        <v>0</v>
      </c>
      <c r="H393" s="13">
        <v>0</v>
      </c>
      <c r="I393" s="13">
        <v>0</v>
      </c>
      <c r="J393" s="13">
        <v>0</v>
      </c>
      <c r="K393" s="13">
        <v>0</v>
      </c>
      <c r="L393" s="13">
        <v>0</v>
      </c>
      <c r="M393" s="13">
        <v>0</v>
      </c>
      <c r="N393" s="13">
        <v>0</v>
      </c>
      <c r="O393" s="13">
        <v>0</v>
      </c>
      <c r="P393" s="13">
        <v>0</v>
      </c>
      <c r="Q393" s="13">
        <v>0</v>
      </c>
      <c r="R393" s="13">
        <v>0</v>
      </c>
      <c r="S393" s="13">
        <v>0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170"/>
      <c r="Z393" s="170"/>
      <c r="AA393" s="237"/>
      <c r="AB393" s="136"/>
      <c r="AC393" s="109"/>
      <c r="AD393" s="109"/>
      <c r="AE393" s="109"/>
      <c r="AF393" s="109"/>
      <c r="AG393" s="109"/>
      <c r="AH393" s="109"/>
      <c r="AI393" s="109"/>
      <c r="AJ393" s="109"/>
    </row>
    <row r="394" spans="2:36" ht="189" customHeight="1" x14ac:dyDescent="0.3">
      <c r="B394" s="39"/>
      <c r="C394" s="112"/>
      <c r="D394" s="112"/>
      <c r="E394" s="149"/>
      <c r="F394" s="49" t="s">
        <v>14</v>
      </c>
      <c r="G394" s="14">
        <v>0</v>
      </c>
      <c r="H394" s="14">
        <v>0</v>
      </c>
      <c r="I394" s="13">
        <v>0</v>
      </c>
      <c r="J394" s="13">
        <v>0</v>
      </c>
      <c r="K394" s="13">
        <v>0</v>
      </c>
      <c r="L394" s="13"/>
      <c r="M394" s="13">
        <v>0</v>
      </c>
      <c r="N394" s="13">
        <v>0</v>
      </c>
      <c r="O394" s="13">
        <v>0</v>
      </c>
      <c r="P394" s="13">
        <v>0</v>
      </c>
      <c r="Q394" s="13">
        <v>0</v>
      </c>
      <c r="R394" s="13">
        <v>0</v>
      </c>
      <c r="S394" s="13">
        <v>0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70"/>
      <c r="Z394" s="170"/>
      <c r="AA394" s="237"/>
      <c r="AB394" s="136"/>
      <c r="AC394" s="109"/>
      <c r="AD394" s="109"/>
      <c r="AE394" s="109"/>
      <c r="AF394" s="109"/>
      <c r="AG394" s="109"/>
      <c r="AH394" s="109"/>
      <c r="AI394" s="109"/>
      <c r="AJ394" s="109"/>
    </row>
    <row r="395" spans="2:36" ht="312.75" customHeight="1" x14ac:dyDescent="0.3">
      <c r="B395" s="39"/>
      <c r="C395" s="112"/>
      <c r="D395" s="112"/>
      <c r="E395" s="149"/>
      <c r="F395" s="49" t="s">
        <v>15</v>
      </c>
      <c r="G395" s="14">
        <v>210000</v>
      </c>
      <c r="H395" s="14">
        <v>210000</v>
      </c>
      <c r="I395" s="13">
        <v>210000</v>
      </c>
      <c r="J395" s="13">
        <v>0</v>
      </c>
      <c r="K395" s="13">
        <v>210000</v>
      </c>
      <c r="L395" s="13">
        <v>0</v>
      </c>
      <c r="M395" s="13">
        <v>0</v>
      </c>
      <c r="N395" s="13">
        <v>0</v>
      </c>
      <c r="O395" s="13">
        <v>0</v>
      </c>
      <c r="P395" s="13">
        <v>0</v>
      </c>
      <c r="Q395" s="13">
        <v>0</v>
      </c>
      <c r="R395" s="13">
        <v>0</v>
      </c>
      <c r="S395" s="13">
        <v>0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70"/>
      <c r="Z395" s="170"/>
      <c r="AA395" s="237"/>
      <c r="AB395" s="136"/>
      <c r="AC395" s="109"/>
      <c r="AD395" s="109"/>
      <c r="AE395" s="109"/>
      <c r="AF395" s="109"/>
      <c r="AG395" s="109"/>
      <c r="AH395" s="109"/>
      <c r="AI395" s="109"/>
      <c r="AJ395" s="109"/>
    </row>
    <row r="396" spans="2:36" ht="226.5" customHeight="1" x14ac:dyDescent="0.3">
      <c r="B396" s="72"/>
      <c r="C396" s="112"/>
      <c r="D396" s="112"/>
      <c r="E396" s="149"/>
      <c r="F396" s="74" t="s">
        <v>192</v>
      </c>
      <c r="G396" s="14">
        <v>0</v>
      </c>
      <c r="H396" s="14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0</v>
      </c>
      <c r="P396" s="13">
        <v>0</v>
      </c>
      <c r="Q396" s="13">
        <v>0</v>
      </c>
      <c r="R396" s="13">
        <v>0</v>
      </c>
      <c r="S396" s="13">
        <v>0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70"/>
      <c r="Z396" s="170"/>
      <c r="AA396" s="237"/>
      <c r="AB396" s="136"/>
      <c r="AC396" s="109"/>
      <c r="AD396" s="109"/>
      <c r="AE396" s="109"/>
      <c r="AF396" s="109"/>
      <c r="AG396" s="109"/>
      <c r="AH396" s="109"/>
      <c r="AI396" s="109"/>
      <c r="AJ396" s="109"/>
    </row>
    <row r="397" spans="2:36" ht="219" customHeight="1" x14ac:dyDescent="0.3">
      <c r="B397" s="39"/>
      <c r="C397" s="112"/>
      <c r="D397" s="112"/>
      <c r="E397" s="149"/>
      <c r="F397" s="49" t="s">
        <v>193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0</v>
      </c>
      <c r="N397" s="13">
        <v>0</v>
      </c>
      <c r="O397" s="13">
        <v>0</v>
      </c>
      <c r="P397" s="13">
        <v>0</v>
      </c>
      <c r="Q397" s="13">
        <v>0</v>
      </c>
      <c r="R397" s="13">
        <v>0</v>
      </c>
      <c r="S397" s="13">
        <v>0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70"/>
      <c r="Z397" s="170"/>
      <c r="AA397" s="237"/>
      <c r="AB397" s="136"/>
      <c r="AC397" s="109"/>
      <c r="AD397" s="109"/>
      <c r="AE397" s="109"/>
      <c r="AF397" s="109"/>
      <c r="AG397" s="109"/>
      <c r="AH397" s="109"/>
      <c r="AI397" s="109"/>
      <c r="AJ397" s="109"/>
    </row>
    <row r="398" spans="2:36" ht="189.75" customHeight="1" x14ac:dyDescent="0.3">
      <c r="B398" s="39"/>
      <c r="C398" s="112"/>
      <c r="D398" s="112"/>
      <c r="E398" s="149"/>
      <c r="F398" s="49" t="s">
        <v>194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>
        <v>0</v>
      </c>
      <c r="R398" s="13">
        <v>0</v>
      </c>
      <c r="S398" s="13">
        <v>0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70"/>
      <c r="Z398" s="170"/>
      <c r="AA398" s="237"/>
      <c r="AB398" s="136"/>
      <c r="AC398" s="109"/>
      <c r="AD398" s="109"/>
      <c r="AE398" s="109"/>
      <c r="AF398" s="109"/>
      <c r="AG398" s="109"/>
      <c r="AH398" s="109"/>
      <c r="AI398" s="109"/>
      <c r="AJ398" s="109"/>
    </row>
    <row r="399" spans="2:36" ht="311.25" customHeight="1" x14ac:dyDescent="0.3">
      <c r="B399" s="39"/>
      <c r="C399" s="112"/>
      <c r="D399" s="112"/>
      <c r="E399" s="149"/>
      <c r="F399" s="49" t="s">
        <v>195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>
        <v>0</v>
      </c>
      <c r="R399" s="13">
        <v>0</v>
      </c>
      <c r="S399" s="13">
        <v>0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70"/>
      <c r="Z399" s="170"/>
      <c r="AA399" s="237"/>
      <c r="AB399" s="136"/>
      <c r="AC399" s="109"/>
      <c r="AD399" s="109"/>
      <c r="AE399" s="109"/>
      <c r="AF399" s="109"/>
      <c r="AG399" s="109"/>
      <c r="AH399" s="109"/>
      <c r="AI399" s="109"/>
      <c r="AJ399" s="109"/>
    </row>
    <row r="400" spans="2:36" ht="263.25" customHeight="1" x14ac:dyDescent="0.3">
      <c r="B400" s="46"/>
      <c r="C400" s="113"/>
      <c r="D400" s="113"/>
      <c r="E400" s="150"/>
      <c r="F400" s="49" t="s">
        <v>196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  <c r="P400" s="13">
        <v>0</v>
      </c>
      <c r="Q400" s="13">
        <v>0</v>
      </c>
      <c r="R400" s="13">
        <v>0</v>
      </c>
      <c r="S400" s="13">
        <v>0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71"/>
      <c r="Z400" s="171"/>
      <c r="AA400" s="238"/>
      <c r="AB400" s="137"/>
      <c r="AC400" s="110"/>
      <c r="AD400" s="110"/>
      <c r="AE400" s="110"/>
      <c r="AF400" s="110"/>
      <c r="AG400" s="110"/>
      <c r="AH400" s="110"/>
      <c r="AI400" s="110"/>
      <c r="AJ400" s="110"/>
    </row>
    <row r="401" spans="2:36" ht="106.5" customHeight="1" x14ac:dyDescent="0.3">
      <c r="B401" s="38"/>
      <c r="C401" s="111" t="s">
        <v>82</v>
      </c>
      <c r="D401" s="111">
        <v>502</v>
      </c>
      <c r="E401" s="148" t="s">
        <v>178</v>
      </c>
      <c r="F401" s="49" t="s">
        <v>4</v>
      </c>
      <c r="G401" s="13">
        <v>9412438.2899999991</v>
      </c>
      <c r="H401" s="13">
        <v>9412438.2899999991</v>
      </c>
      <c r="I401" s="13">
        <v>9412438.2899999991</v>
      </c>
      <c r="J401" s="13">
        <v>0</v>
      </c>
      <c r="K401" s="13">
        <v>9412438.2899999991</v>
      </c>
      <c r="L401" s="13">
        <v>0</v>
      </c>
      <c r="M401" s="13">
        <v>0</v>
      </c>
      <c r="N401" s="13">
        <v>0</v>
      </c>
      <c r="O401" s="13">
        <v>0</v>
      </c>
      <c r="P401" s="13">
        <v>0</v>
      </c>
      <c r="Q401" s="13">
        <v>0</v>
      </c>
      <c r="R401" s="13">
        <v>0</v>
      </c>
      <c r="S401" s="13">
        <v>0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14" t="s">
        <v>103</v>
      </c>
      <c r="Z401" s="114" t="s">
        <v>104</v>
      </c>
      <c r="AA401" s="164">
        <v>8.4420000000000002</v>
      </c>
      <c r="AB401" s="138">
        <v>8.8620000000000001</v>
      </c>
      <c r="AC401" s="164">
        <v>8.4220000000000006</v>
      </c>
      <c r="AD401" s="164">
        <v>8.8620000000000001</v>
      </c>
      <c r="AE401" s="108">
        <v>0</v>
      </c>
      <c r="AF401" s="108">
        <v>0</v>
      </c>
      <c r="AG401" s="108">
        <v>0</v>
      </c>
      <c r="AH401" s="108">
        <v>0</v>
      </c>
      <c r="AI401" s="108">
        <v>0</v>
      </c>
      <c r="AJ401" s="108">
        <v>0</v>
      </c>
    </row>
    <row r="402" spans="2:36" ht="258.75" customHeight="1" x14ac:dyDescent="0.3">
      <c r="B402" s="39"/>
      <c r="C402" s="112"/>
      <c r="D402" s="112"/>
      <c r="E402" s="149"/>
      <c r="F402" s="49" t="s">
        <v>13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>
        <v>0</v>
      </c>
      <c r="R402" s="13">
        <v>0</v>
      </c>
      <c r="S402" s="13">
        <v>0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70"/>
      <c r="Z402" s="170"/>
      <c r="AA402" s="164"/>
      <c r="AB402" s="138"/>
      <c r="AC402" s="164"/>
      <c r="AD402" s="164"/>
      <c r="AE402" s="109"/>
      <c r="AF402" s="109"/>
      <c r="AG402" s="109"/>
      <c r="AH402" s="109"/>
      <c r="AI402" s="109"/>
      <c r="AJ402" s="109"/>
    </row>
    <row r="403" spans="2:36" ht="202.5" customHeight="1" x14ac:dyDescent="0.3">
      <c r="B403" s="39"/>
      <c r="C403" s="112"/>
      <c r="D403" s="112"/>
      <c r="E403" s="149"/>
      <c r="F403" s="49" t="s">
        <v>14</v>
      </c>
      <c r="G403" s="14">
        <v>8941816.3699999992</v>
      </c>
      <c r="H403" s="14">
        <v>8941816.3699999992</v>
      </c>
      <c r="I403" s="13">
        <v>8941816.3699999992</v>
      </c>
      <c r="J403" s="13">
        <v>0</v>
      </c>
      <c r="K403" s="13">
        <v>8941816.3699999992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>
        <v>0</v>
      </c>
      <c r="R403" s="13">
        <v>0</v>
      </c>
      <c r="S403" s="13">
        <v>0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170"/>
      <c r="Z403" s="170"/>
      <c r="AA403" s="164"/>
      <c r="AB403" s="138"/>
      <c r="AC403" s="164"/>
      <c r="AD403" s="164"/>
      <c r="AE403" s="109"/>
      <c r="AF403" s="109"/>
      <c r="AG403" s="109"/>
      <c r="AH403" s="109"/>
      <c r="AI403" s="109"/>
      <c r="AJ403" s="109"/>
    </row>
    <row r="404" spans="2:36" ht="291" customHeight="1" x14ac:dyDescent="0.3">
      <c r="B404" s="39"/>
      <c r="C404" s="112"/>
      <c r="D404" s="112"/>
      <c r="E404" s="149"/>
      <c r="F404" s="49" t="s">
        <v>15</v>
      </c>
      <c r="G404" s="14">
        <v>470621.92</v>
      </c>
      <c r="H404" s="14">
        <v>470621.92</v>
      </c>
      <c r="I404" s="13">
        <v>470621.92</v>
      </c>
      <c r="J404" s="13">
        <v>0</v>
      </c>
      <c r="K404" s="13">
        <v>470621.92</v>
      </c>
      <c r="L404" s="13">
        <v>0</v>
      </c>
      <c r="M404" s="13">
        <v>0</v>
      </c>
      <c r="N404" s="13">
        <v>0</v>
      </c>
      <c r="O404" s="13">
        <v>0</v>
      </c>
      <c r="P404" s="13">
        <v>0</v>
      </c>
      <c r="Q404" s="13">
        <v>0</v>
      </c>
      <c r="R404" s="13">
        <v>0</v>
      </c>
      <c r="S404" s="13">
        <v>0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70"/>
      <c r="Z404" s="170"/>
      <c r="AA404" s="164"/>
      <c r="AB404" s="138"/>
      <c r="AC404" s="164"/>
      <c r="AD404" s="164"/>
      <c r="AE404" s="109"/>
      <c r="AF404" s="109"/>
      <c r="AG404" s="109"/>
      <c r="AH404" s="109"/>
      <c r="AI404" s="109"/>
      <c r="AJ404" s="109"/>
    </row>
    <row r="405" spans="2:36" ht="253.5" customHeight="1" x14ac:dyDescent="0.3">
      <c r="B405" s="72"/>
      <c r="C405" s="112"/>
      <c r="D405" s="112"/>
      <c r="E405" s="149"/>
      <c r="F405" s="74" t="s">
        <v>192</v>
      </c>
      <c r="G405" s="14">
        <v>0</v>
      </c>
      <c r="H405" s="14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v>0</v>
      </c>
      <c r="N405" s="13">
        <v>0</v>
      </c>
      <c r="O405" s="13">
        <v>0</v>
      </c>
      <c r="P405" s="13">
        <v>0</v>
      </c>
      <c r="Q405" s="13">
        <v>0</v>
      </c>
      <c r="R405" s="13">
        <v>0</v>
      </c>
      <c r="S405" s="13">
        <v>0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70"/>
      <c r="Z405" s="170"/>
      <c r="AA405" s="164"/>
      <c r="AB405" s="138"/>
      <c r="AC405" s="164"/>
      <c r="AD405" s="164"/>
      <c r="AE405" s="109"/>
      <c r="AF405" s="109"/>
      <c r="AG405" s="109"/>
      <c r="AH405" s="109"/>
      <c r="AI405" s="109"/>
      <c r="AJ405" s="109"/>
    </row>
    <row r="406" spans="2:36" ht="177.75" customHeight="1" x14ac:dyDescent="0.3">
      <c r="B406" s="39"/>
      <c r="C406" s="112"/>
      <c r="D406" s="112"/>
      <c r="E406" s="149"/>
      <c r="F406" s="49" t="s">
        <v>193</v>
      </c>
      <c r="G406" s="13">
        <v>0</v>
      </c>
      <c r="H406" s="13">
        <v>0</v>
      </c>
      <c r="I406" s="13">
        <v>0</v>
      </c>
      <c r="J406" s="13">
        <v>0</v>
      </c>
      <c r="K406" s="13">
        <v>0</v>
      </c>
      <c r="L406" s="13">
        <v>0</v>
      </c>
      <c r="M406" s="13">
        <v>0</v>
      </c>
      <c r="N406" s="13">
        <v>0</v>
      </c>
      <c r="O406" s="13">
        <v>0</v>
      </c>
      <c r="P406" s="13">
        <v>0</v>
      </c>
      <c r="Q406" s="13">
        <v>0</v>
      </c>
      <c r="R406" s="13">
        <v>0</v>
      </c>
      <c r="S406" s="13">
        <v>0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70"/>
      <c r="Z406" s="170"/>
      <c r="AA406" s="164"/>
      <c r="AB406" s="138"/>
      <c r="AC406" s="164"/>
      <c r="AD406" s="164"/>
      <c r="AE406" s="109"/>
      <c r="AF406" s="109"/>
      <c r="AG406" s="109"/>
      <c r="AH406" s="109"/>
      <c r="AI406" s="109"/>
      <c r="AJ406" s="109"/>
    </row>
    <row r="407" spans="2:36" ht="198.75" customHeight="1" x14ac:dyDescent="0.3">
      <c r="B407" s="39"/>
      <c r="C407" s="112"/>
      <c r="D407" s="112"/>
      <c r="E407" s="149"/>
      <c r="F407" s="49" t="s">
        <v>194</v>
      </c>
      <c r="G407" s="14">
        <v>0</v>
      </c>
      <c r="H407" s="14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0</v>
      </c>
      <c r="N407" s="13">
        <v>0</v>
      </c>
      <c r="O407" s="13">
        <v>0</v>
      </c>
      <c r="P407" s="13">
        <v>0</v>
      </c>
      <c r="Q407" s="13">
        <v>0</v>
      </c>
      <c r="R407" s="13">
        <v>0</v>
      </c>
      <c r="S407" s="13">
        <v>0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70"/>
      <c r="Z407" s="170"/>
      <c r="AA407" s="164"/>
      <c r="AB407" s="138"/>
      <c r="AC407" s="164"/>
      <c r="AD407" s="164"/>
      <c r="AE407" s="109"/>
      <c r="AF407" s="109"/>
      <c r="AG407" s="109"/>
      <c r="AH407" s="109"/>
      <c r="AI407" s="109"/>
      <c r="AJ407" s="109"/>
    </row>
    <row r="408" spans="2:36" ht="283.5" customHeight="1" x14ac:dyDescent="0.3">
      <c r="B408" s="39"/>
      <c r="C408" s="112"/>
      <c r="D408" s="112"/>
      <c r="E408" s="149"/>
      <c r="F408" s="49" t="s">
        <v>195</v>
      </c>
      <c r="G408" s="14">
        <v>0</v>
      </c>
      <c r="H408" s="14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>
        <v>0</v>
      </c>
      <c r="R408" s="13">
        <v>0</v>
      </c>
      <c r="S408" s="13">
        <v>0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70"/>
      <c r="Z408" s="170"/>
      <c r="AA408" s="164"/>
      <c r="AB408" s="138"/>
      <c r="AC408" s="164"/>
      <c r="AD408" s="164"/>
      <c r="AE408" s="109"/>
      <c r="AF408" s="109"/>
      <c r="AG408" s="109"/>
      <c r="AH408" s="109"/>
      <c r="AI408" s="109"/>
      <c r="AJ408" s="109"/>
    </row>
    <row r="409" spans="2:36" ht="227.25" customHeight="1" x14ac:dyDescent="0.3">
      <c r="B409" s="46"/>
      <c r="C409" s="113"/>
      <c r="D409" s="113"/>
      <c r="E409" s="150"/>
      <c r="F409" s="49" t="s">
        <v>196</v>
      </c>
      <c r="G409" s="13">
        <v>0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>
        <v>0</v>
      </c>
      <c r="R409" s="13">
        <v>0</v>
      </c>
      <c r="S409" s="13">
        <v>0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170"/>
      <c r="Z409" s="170"/>
      <c r="AA409" s="164"/>
      <c r="AB409" s="138"/>
      <c r="AC409" s="164"/>
      <c r="AD409" s="164"/>
      <c r="AE409" s="109"/>
      <c r="AF409" s="109"/>
      <c r="AG409" s="109"/>
      <c r="AH409" s="109"/>
      <c r="AI409" s="109"/>
      <c r="AJ409" s="109"/>
    </row>
    <row r="410" spans="2:36" ht="138.75" customHeight="1" x14ac:dyDescent="0.3">
      <c r="B410" s="39"/>
      <c r="C410" s="111" t="s">
        <v>83</v>
      </c>
      <c r="D410" s="114">
        <v>502</v>
      </c>
      <c r="E410" s="117" t="s">
        <v>177</v>
      </c>
      <c r="F410" s="49" t="s">
        <v>4</v>
      </c>
      <c r="G410" s="13">
        <v>43064.32</v>
      </c>
      <c r="H410" s="13">
        <v>43064.32</v>
      </c>
      <c r="I410" s="13">
        <v>43064.32</v>
      </c>
      <c r="J410" s="13">
        <v>0</v>
      </c>
      <c r="K410" s="13">
        <v>43064.32</v>
      </c>
      <c r="L410" s="13">
        <v>0</v>
      </c>
      <c r="M410" s="13">
        <v>0</v>
      </c>
      <c r="N410" s="13">
        <v>0</v>
      </c>
      <c r="O410" s="13">
        <v>0</v>
      </c>
      <c r="P410" s="13">
        <v>0</v>
      </c>
      <c r="Q410" s="13">
        <v>0</v>
      </c>
      <c r="R410" s="13">
        <v>0</v>
      </c>
      <c r="S410" s="13">
        <v>0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70"/>
      <c r="Z410" s="170"/>
      <c r="AA410" s="164"/>
      <c r="AB410" s="138"/>
      <c r="AC410" s="164"/>
      <c r="AD410" s="164"/>
      <c r="AE410" s="109"/>
      <c r="AF410" s="109"/>
      <c r="AG410" s="109"/>
      <c r="AH410" s="109"/>
      <c r="AI410" s="109"/>
      <c r="AJ410" s="109"/>
    </row>
    <row r="411" spans="2:36" ht="262.5" customHeight="1" x14ac:dyDescent="0.3">
      <c r="B411" s="39"/>
      <c r="C411" s="112"/>
      <c r="D411" s="115"/>
      <c r="E411" s="118"/>
      <c r="F411" s="49" t="s">
        <v>13</v>
      </c>
      <c r="G411" s="13">
        <v>0</v>
      </c>
      <c r="H411" s="13">
        <v>0</v>
      </c>
      <c r="I411" s="13">
        <v>0</v>
      </c>
      <c r="J411" s="13">
        <v>0</v>
      </c>
      <c r="K411" s="13">
        <v>0</v>
      </c>
      <c r="L411" s="13">
        <v>0</v>
      </c>
      <c r="M411" s="13">
        <v>0</v>
      </c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3">
        <v>0</v>
      </c>
      <c r="W411" s="13">
        <v>0</v>
      </c>
      <c r="X411" s="13">
        <v>0</v>
      </c>
      <c r="Y411" s="170"/>
      <c r="Z411" s="170"/>
      <c r="AA411" s="164"/>
      <c r="AB411" s="138"/>
      <c r="AC411" s="164"/>
      <c r="AD411" s="164"/>
      <c r="AE411" s="109"/>
      <c r="AF411" s="109"/>
      <c r="AG411" s="109"/>
      <c r="AH411" s="109"/>
      <c r="AI411" s="109"/>
      <c r="AJ411" s="109"/>
    </row>
    <row r="412" spans="2:36" ht="174.75" customHeight="1" x14ac:dyDescent="0.3">
      <c r="B412" s="39"/>
      <c r="C412" s="112"/>
      <c r="D412" s="115"/>
      <c r="E412" s="118"/>
      <c r="F412" s="49" t="s">
        <v>14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>
        <v>0</v>
      </c>
      <c r="R412" s="13">
        <v>0</v>
      </c>
      <c r="S412" s="13">
        <v>0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170"/>
      <c r="Z412" s="170"/>
      <c r="AA412" s="164"/>
      <c r="AB412" s="138"/>
      <c r="AC412" s="164"/>
      <c r="AD412" s="164"/>
      <c r="AE412" s="109"/>
      <c r="AF412" s="109"/>
      <c r="AG412" s="109"/>
      <c r="AH412" s="109"/>
      <c r="AI412" s="109"/>
      <c r="AJ412" s="109"/>
    </row>
    <row r="413" spans="2:36" ht="320.25" customHeight="1" x14ac:dyDescent="0.3">
      <c r="B413" s="39"/>
      <c r="C413" s="112"/>
      <c r="D413" s="115"/>
      <c r="E413" s="118"/>
      <c r="F413" s="49" t="s">
        <v>15</v>
      </c>
      <c r="G413" s="13">
        <v>43064.32</v>
      </c>
      <c r="H413" s="13">
        <v>43064.32</v>
      </c>
      <c r="I413" s="13">
        <v>43064.32</v>
      </c>
      <c r="J413" s="13">
        <v>0</v>
      </c>
      <c r="K413" s="13">
        <v>43064.32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3">
        <v>0</v>
      </c>
      <c r="W413" s="13">
        <v>0</v>
      </c>
      <c r="X413" s="13">
        <v>0</v>
      </c>
      <c r="Y413" s="170"/>
      <c r="Z413" s="170"/>
      <c r="AA413" s="164"/>
      <c r="AB413" s="138"/>
      <c r="AC413" s="164"/>
      <c r="AD413" s="164"/>
      <c r="AE413" s="109"/>
      <c r="AF413" s="109"/>
      <c r="AG413" s="109"/>
      <c r="AH413" s="109"/>
      <c r="AI413" s="109"/>
      <c r="AJ413" s="109"/>
    </row>
    <row r="414" spans="2:36" ht="230.25" customHeight="1" x14ac:dyDescent="0.3">
      <c r="B414" s="72"/>
      <c r="C414" s="112"/>
      <c r="D414" s="115"/>
      <c r="E414" s="118"/>
      <c r="F414" s="74" t="s">
        <v>192</v>
      </c>
      <c r="G414" s="13">
        <v>0</v>
      </c>
      <c r="H414" s="13">
        <v>0</v>
      </c>
      <c r="I414" s="13">
        <v>0</v>
      </c>
      <c r="J414" s="13">
        <v>0</v>
      </c>
      <c r="K414" s="13">
        <v>0</v>
      </c>
      <c r="L414" s="13">
        <v>0</v>
      </c>
      <c r="M414" s="13">
        <v>0</v>
      </c>
      <c r="N414" s="13">
        <v>0</v>
      </c>
      <c r="O414" s="13">
        <v>0</v>
      </c>
      <c r="P414" s="13">
        <v>0</v>
      </c>
      <c r="Q414" s="13">
        <v>0</v>
      </c>
      <c r="R414" s="13">
        <v>0</v>
      </c>
      <c r="S414" s="13">
        <v>0</v>
      </c>
      <c r="T414" s="13">
        <v>0</v>
      </c>
      <c r="U414" s="13">
        <v>0</v>
      </c>
      <c r="V414" s="13">
        <v>0</v>
      </c>
      <c r="W414" s="13">
        <v>0</v>
      </c>
      <c r="X414" s="13">
        <v>0</v>
      </c>
      <c r="Y414" s="170"/>
      <c r="Z414" s="170"/>
      <c r="AA414" s="164"/>
      <c r="AB414" s="138"/>
      <c r="AC414" s="164"/>
      <c r="AD414" s="164"/>
      <c r="AE414" s="109"/>
      <c r="AF414" s="109"/>
      <c r="AG414" s="109"/>
      <c r="AH414" s="109"/>
      <c r="AI414" s="109"/>
      <c r="AJ414" s="109"/>
    </row>
    <row r="415" spans="2:36" ht="177.75" customHeight="1" x14ac:dyDescent="0.3">
      <c r="B415" s="39"/>
      <c r="C415" s="112"/>
      <c r="D415" s="115"/>
      <c r="E415" s="118"/>
      <c r="F415" s="49" t="s">
        <v>193</v>
      </c>
      <c r="G415" s="13">
        <v>0</v>
      </c>
      <c r="H415" s="13">
        <v>0</v>
      </c>
      <c r="I415" s="13">
        <v>0</v>
      </c>
      <c r="J415" s="13">
        <v>0</v>
      </c>
      <c r="K415" s="13">
        <v>0</v>
      </c>
      <c r="L415" s="13">
        <v>0</v>
      </c>
      <c r="M415" s="13">
        <v>0</v>
      </c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70"/>
      <c r="Z415" s="170"/>
      <c r="AA415" s="164"/>
      <c r="AB415" s="138"/>
      <c r="AC415" s="164"/>
      <c r="AD415" s="164"/>
      <c r="AE415" s="109"/>
      <c r="AF415" s="109"/>
      <c r="AG415" s="109"/>
      <c r="AH415" s="109"/>
      <c r="AI415" s="109"/>
      <c r="AJ415" s="109"/>
    </row>
    <row r="416" spans="2:36" ht="192.75" customHeight="1" x14ac:dyDescent="0.3">
      <c r="B416" s="39"/>
      <c r="C416" s="112"/>
      <c r="D416" s="115"/>
      <c r="E416" s="118"/>
      <c r="F416" s="49" t="s">
        <v>194</v>
      </c>
      <c r="G416" s="13">
        <v>0</v>
      </c>
      <c r="H416" s="13">
        <v>0</v>
      </c>
      <c r="I416" s="13">
        <v>0</v>
      </c>
      <c r="J416" s="13">
        <v>0</v>
      </c>
      <c r="K416" s="13">
        <v>0</v>
      </c>
      <c r="L416" s="13">
        <v>0</v>
      </c>
      <c r="M416" s="13">
        <v>0</v>
      </c>
      <c r="N416" s="13">
        <v>0</v>
      </c>
      <c r="O416" s="13">
        <v>0</v>
      </c>
      <c r="P416" s="13">
        <v>0</v>
      </c>
      <c r="Q416" s="13">
        <v>0</v>
      </c>
      <c r="R416" s="13">
        <v>0</v>
      </c>
      <c r="S416" s="13">
        <v>0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70"/>
      <c r="Z416" s="170"/>
      <c r="AA416" s="164"/>
      <c r="AB416" s="138"/>
      <c r="AC416" s="164"/>
      <c r="AD416" s="164"/>
      <c r="AE416" s="109"/>
      <c r="AF416" s="109"/>
      <c r="AG416" s="109"/>
      <c r="AH416" s="109"/>
      <c r="AI416" s="109"/>
      <c r="AJ416" s="109"/>
    </row>
    <row r="417" spans="2:36" ht="300.75" customHeight="1" x14ac:dyDescent="0.3">
      <c r="B417" s="39"/>
      <c r="C417" s="112"/>
      <c r="D417" s="115"/>
      <c r="E417" s="118"/>
      <c r="F417" s="49" t="s">
        <v>195</v>
      </c>
      <c r="G417" s="13">
        <v>0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v>0</v>
      </c>
      <c r="N417" s="13">
        <v>0</v>
      </c>
      <c r="O417" s="13">
        <v>0</v>
      </c>
      <c r="P417" s="13">
        <v>0</v>
      </c>
      <c r="Q417" s="13">
        <v>0</v>
      </c>
      <c r="R417" s="13">
        <v>0</v>
      </c>
      <c r="S417" s="13">
        <v>0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70"/>
      <c r="Z417" s="170"/>
      <c r="AA417" s="164"/>
      <c r="AB417" s="138"/>
      <c r="AC417" s="164"/>
      <c r="AD417" s="164"/>
      <c r="AE417" s="109"/>
      <c r="AF417" s="109"/>
      <c r="AG417" s="109"/>
      <c r="AH417" s="109"/>
      <c r="AI417" s="109"/>
      <c r="AJ417" s="109"/>
    </row>
    <row r="418" spans="2:36" ht="211.5" customHeight="1" x14ac:dyDescent="0.3">
      <c r="B418" s="39"/>
      <c r="C418" s="113"/>
      <c r="D418" s="116"/>
      <c r="E418" s="119"/>
      <c r="F418" s="49" t="s">
        <v>196</v>
      </c>
      <c r="G418" s="13">
        <v>0</v>
      </c>
      <c r="H418" s="13">
        <v>0</v>
      </c>
      <c r="I418" s="13">
        <v>0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3">
        <v>0</v>
      </c>
      <c r="W418" s="13">
        <v>0</v>
      </c>
      <c r="X418" s="13">
        <v>0</v>
      </c>
      <c r="Y418" s="170"/>
      <c r="Z418" s="170"/>
      <c r="AA418" s="164"/>
      <c r="AB418" s="138"/>
      <c r="AC418" s="164"/>
      <c r="AD418" s="164"/>
      <c r="AE418" s="109"/>
      <c r="AF418" s="109"/>
      <c r="AG418" s="109"/>
      <c r="AH418" s="109"/>
      <c r="AI418" s="109"/>
      <c r="AJ418" s="109"/>
    </row>
    <row r="419" spans="2:36" ht="138.75" customHeight="1" x14ac:dyDescent="0.3">
      <c r="B419" s="39"/>
      <c r="C419" s="111" t="s">
        <v>84</v>
      </c>
      <c r="D419" s="114">
        <v>502</v>
      </c>
      <c r="E419" s="117" t="s">
        <v>179</v>
      </c>
      <c r="F419" s="49" t="s">
        <v>4</v>
      </c>
      <c r="G419" s="13">
        <v>3938538.51</v>
      </c>
      <c r="H419" s="13">
        <v>3443330.26</v>
      </c>
      <c r="I419" s="13">
        <v>3938538.51</v>
      </c>
      <c r="J419" s="13">
        <v>0</v>
      </c>
      <c r="K419" s="13">
        <v>3443330.26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>
        <v>0</v>
      </c>
      <c r="R419" s="13">
        <v>0</v>
      </c>
      <c r="S419" s="13">
        <v>0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70"/>
      <c r="Z419" s="170"/>
      <c r="AA419" s="164"/>
      <c r="AB419" s="138"/>
      <c r="AC419" s="164"/>
      <c r="AD419" s="164"/>
      <c r="AE419" s="109"/>
      <c r="AF419" s="109"/>
      <c r="AG419" s="109"/>
      <c r="AH419" s="109"/>
      <c r="AI419" s="109"/>
      <c r="AJ419" s="109"/>
    </row>
    <row r="420" spans="2:36" ht="234.75" customHeight="1" x14ac:dyDescent="0.3">
      <c r="B420" s="39"/>
      <c r="C420" s="112"/>
      <c r="D420" s="115"/>
      <c r="E420" s="118"/>
      <c r="F420" s="49" t="s">
        <v>13</v>
      </c>
      <c r="G420" s="13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0</v>
      </c>
      <c r="N420" s="13">
        <v>0</v>
      </c>
      <c r="O420" s="13">
        <v>0</v>
      </c>
      <c r="P420" s="13">
        <v>0</v>
      </c>
      <c r="Q420" s="13">
        <v>0</v>
      </c>
      <c r="R420" s="13">
        <v>0</v>
      </c>
      <c r="S420" s="13">
        <v>0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70"/>
      <c r="Z420" s="170"/>
      <c r="AA420" s="164"/>
      <c r="AB420" s="138"/>
      <c r="AC420" s="164"/>
      <c r="AD420" s="164"/>
      <c r="AE420" s="109"/>
      <c r="AF420" s="109"/>
      <c r="AG420" s="109"/>
      <c r="AH420" s="109"/>
      <c r="AI420" s="109"/>
      <c r="AJ420" s="109"/>
    </row>
    <row r="421" spans="2:36" ht="201" customHeight="1" x14ac:dyDescent="0.3">
      <c r="B421" s="39"/>
      <c r="C421" s="112"/>
      <c r="D421" s="115"/>
      <c r="E421" s="118"/>
      <c r="F421" s="49" t="s">
        <v>14</v>
      </c>
      <c r="G421" s="13">
        <v>3741611.59</v>
      </c>
      <c r="H421" s="13">
        <v>3271163.74</v>
      </c>
      <c r="I421" s="13">
        <v>3741611.59</v>
      </c>
      <c r="J421" s="13">
        <v>0</v>
      </c>
      <c r="K421" s="13">
        <v>3271163.74</v>
      </c>
      <c r="L421" s="13">
        <v>0</v>
      </c>
      <c r="M421" s="13">
        <v>0</v>
      </c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70"/>
      <c r="Z421" s="170"/>
      <c r="AA421" s="164"/>
      <c r="AB421" s="138"/>
      <c r="AC421" s="164"/>
      <c r="AD421" s="164"/>
      <c r="AE421" s="109"/>
      <c r="AF421" s="109"/>
      <c r="AG421" s="109"/>
      <c r="AH421" s="109"/>
      <c r="AI421" s="109"/>
      <c r="AJ421" s="109"/>
    </row>
    <row r="422" spans="2:36" ht="316.5" customHeight="1" x14ac:dyDescent="0.3">
      <c r="B422" s="39"/>
      <c r="C422" s="112"/>
      <c r="D422" s="115"/>
      <c r="E422" s="118"/>
      <c r="F422" s="49" t="s">
        <v>15</v>
      </c>
      <c r="G422" s="13">
        <v>196926.92</v>
      </c>
      <c r="H422" s="13">
        <v>172166.52</v>
      </c>
      <c r="I422" s="13">
        <v>196926.92</v>
      </c>
      <c r="J422" s="13">
        <v>0</v>
      </c>
      <c r="K422" s="13">
        <v>172166.52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>
        <v>0</v>
      </c>
      <c r="R422" s="13">
        <v>0</v>
      </c>
      <c r="S422" s="13">
        <v>0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70"/>
      <c r="Z422" s="170"/>
      <c r="AA422" s="164"/>
      <c r="AB422" s="138"/>
      <c r="AC422" s="164"/>
      <c r="AD422" s="164"/>
      <c r="AE422" s="109"/>
      <c r="AF422" s="109"/>
      <c r="AG422" s="109"/>
      <c r="AH422" s="109"/>
      <c r="AI422" s="109"/>
      <c r="AJ422" s="109"/>
    </row>
    <row r="423" spans="2:36" ht="196.5" customHeight="1" x14ac:dyDescent="0.3">
      <c r="B423" s="72"/>
      <c r="C423" s="112"/>
      <c r="D423" s="115"/>
      <c r="E423" s="118"/>
      <c r="F423" s="74" t="s">
        <v>192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/>
      <c r="M423" s="13">
        <v>0</v>
      </c>
      <c r="N423" s="13">
        <v>0</v>
      </c>
      <c r="O423" s="13">
        <v>0</v>
      </c>
      <c r="P423" s="13">
        <v>0</v>
      </c>
      <c r="Q423" s="13">
        <v>0</v>
      </c>
      <c r="R423" s="13">
        <v>0</v>
      </c>
      <c r="S423" s="13">
        <v>0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70"/>
      <c r="Z423" s="170"/>
      <c r="AA423" s="164"/>
      <c r="AB423" s="138"/>
      <c r="AC423" s="164"/>
      <c r="AD423" s="164"/>
      <c r="AE423" s="109"/>
      <c r="AF423" s="109"/>
      <c r="AG423" s="109"/>
      <c r="AH423" s="109"/>
      <c r="AI423" s="109"/>
      <c r="AJ423" s="109"/>
    </row>
    <row r="424" spans="2:36" ht="197.25" customHeight="1" x14ac:dyDescent="0.3">
      <c r="B424" s="39"/>
      <c r="C424" s="112"/>
      <c r="D424" s="115"/>
      <c r="E424" s="118"/>
      <c r="F424" s="49" t="s">
        <v>193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0</v>
      </c>
      <c r="N424" s="13">
        <v>0</v>
      </c>
      <c r="O424" s="13">
        <v>0</v>
      </c>
      <c r="P424" s="13">
        <v>0</v>
      </c>
      <c r="Q424" s="13">
        <v>0</v>
      </c>
      <c r="R424" s="13">
        <v>0</v>
      </c>
      <c r="S424" s="13">
        <v>0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70"/>
      <c r="Z424" s="170"/>
      <c r="AA424" s="164"/>
      <c r="AB424" s="138"/>
      <c r="AC424" s="164"/>
      <c r="AD424" s="164"/>
      <c r="AE424" s="109"/>
      <c r="AF424" s="109"/>
      <c r="AG424" s="109"/>
      <c r="AH424" s="109"/>
      <c r="AI424" s="109"/>
      <c r="AJ424" s="109"/>
    </row>
    <row r="425" spans="2:36" ht="162.75" customHeight="1" x14ac:dyDescent="0.3">
      <c r="B425" s="39"/>
      <c r="C425" s="112"/>
      <c r="D425" s="115"/>
      <c r="E425" s="118"/>
      <c r="F425" s="49" t="s">
        <v>194</v>
      </c>
      <c r="G425" s="13">
        <v>0</v>
      </c>
      <c r="H425" s="13">
        <v>0</v>
      </c>
      <c r="I425" s="13">
        <v>0</v>
      </c>
      <c r="J425" s="13">
        <v>0</v>
      </c>
      <c r="K425" s="13">
        <v>0</v>
      </c>
      <c r="L425" s="13">
        <v>0</v>
      </c>
      <c r="M425" s="13">
        <v>0</v>
      </c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70"/>
      <c r="Z425" s="170"/>
      <c r="AA425" s="164"/>
      <c r="AB425" s="138"/>
      <c r="AC425" s="164"/>
      <c r="AD425" s="164"/>
      <c r="AE425" s="109"/>
      <c r="AF425" s="109"/>
      <c r="AG425" s="109"/>
      <c r="AH425" s="109"/>
      <c r="AI425" s="109"/>
      <c r="AJ425" s="109"/>
    </row>
    <row r="426" spans="2:36" ht="279" customHeight="1" x14ac:dyDescent="0.3">
      <c r="B426" s="39"/>
      <c r="C426" s="112"/>
      <c r="D426" s="115"/>
      <c r="E426" s="118"/>
      <c r="F426" s="49" t="s">
        <v>195</v>
      </c>
      <c r="G426" s="13">
        <v>0</v>
      </c>
      <c r="H426" s="13">
        <v>0</v>
      </c>
      <c r="I426" s="13"/>
      <c r="J426" s="13">
        <v>0</v>
      </c>
      <c r="K426" s="13">
        <v>0</v>
      </c>
      <c r="L426" s="13">
        <v>0</v>
      </c>
      <c r="M426" s="13">
        <v>0</v>
      </c>
      <c r="N426" s="13">
        <v>0</v>
      </c>
      <c r="O426" s="13">
        <v>0</v>
      </c>
      <c r="P426" s="13">
        <v>0</v>
      </c>
      <c r="Q426" s="13">
        <v>0</v>
      </c>
      <c r="R426" s="13">
        <v>0</v>
      </c>
      <c r="S426" s="13">
        <v>0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70"/>
      <c r="Z426" s="170"/>
      <c r="AA426" s="164"/>
      <c r="AB426" s="138"/>
      <c r="AC426" s="164"/>
      <c r="AD426" s="164"/>
      <c r="AE426" s="109"/>
      <c r="AF426" s="109"/>
      <c r="AG426" s="109"/>
      <c r="AH426" s="109"/>
      <c r="AI426" s="109"/>
      <c r="AJ426" s="109"/>
    </row>
    <row r="427" spans="2:36" ht="277.5" customHeight="1" x14ac:dyDescent="0.3">
      <c r="B427" s="39"/>
      <c r="C427" s="113"/>
      <c r="D427" s="116"/>
      <c r="E427" s="119"/>
      <c r="F427" s="49" t="s">
        <v>196</v>
      </c>
      <c r="G427" s="13">
        <v>0</v>
      </c>
      <c r="H427" s="13">
        <v>0</v>
      </c>
      <c r="I427" s="13">
        <v>0</v>
      </c>
      <c r="J427" s="13">
        <v>0</v>
      </c>
      <c r="K427" s="13">
        <v>0</v>
      </c>
      <c r="L427" s="13">
        <v>0</v>
      </c>
      <c r="M427" s="13">
        <v>0</v>
      </c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70"/>
      <c r="Z427" s="170"/>
      <c r="AA427" s="164"/>
      <c r="AB427" s="138"/>
      <c r="AC427" s="164"/>
      <c r="AD427" s="164"/>
      <c r="AE427" s="109"/>
      <c r="AF427" s="109"/>
      <c r="AG427" s="109"/>
      <c r="AH427" s="109"/>
      <c r="AI427" s="109"/>
      <c r="AJ427" s="109"/>
    </row>
    <row r="428" spans="2:36" ht="108.75" customHeight="1" x14ac:dyDescent="0.3">
      <c r="B428" s="39"/>
      <c r="C428" s="111" t="s">
        <v>85</v>
      </c>
      <c r="D428" s="111">
        <v>502</v>
      </c>
      <c r="E428" s="148" t="s">
        <v>180</v>
      </c>
      <c r="F428" s="49" t="s">
        <v>4</v>
      </c>
      <c r="G428" s="14">
        <v>49400</v>
      </c>
      <c r="H428" s="14">
        <v>49400</v>
      </c>
      <c r="I428" s="13">
        <v>49400</v>
      </c>
      <c r="J428" s="13">
        <v>0</v>
      </c>
      <c r="K428" s="13">
        <v>49400</v>
      </c>
      <c r="L428" s="13">
        <v>0</v>
      </c>
      <c r="M428" s="13">
        <v>0</v>
      </c>
      <c r="N428" s="13">
        <v>0</v>
      </c>
      <c r="O428" s="13">
        <v>0</v>
      </c>
      <c r="P428" s="13">
        <v>0</v>
      </c>
      <c r="Q428" s="13">
        <v>0</v>
      </c>
      <c r="R428" s="13">
        <v>0</v>
      </c>
      <c r="S428" s="13">
        <v>0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70"/>
      <c r="Z428" s="170"/>
      <c r="AA428" s="164"/>
      <c r="AB428" s="138"/>
      <c r="AC428" s="164"/>
      <c r="AD428" s="164"/>
      <c r="AE428" s="109"/>
      <c r="AF428" s="109"/>
      <c r="AG428" s="109"/>
      <c r="AH428" s="109"/>
      <c r="AI428" s="109"/>
      <c r="AJ428" s="109"/>
    </row>
    <row r="429" spans="2:36" ht="241.5" customHeight="1" x14ac:dyDescent="0.3">
      <c r="B429" s="39"/>
      <c r="C429" s="112"/>
      <c r="D429" s="112"/>
      <c r="E429" s="149"/>
      <c r="F429" s="49" t="s">
        <v>13</v>
      </c>
      <c r="G429" s="14">
        <v>0</v>
      </c>
      <c r="H429" s="14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  <c r="P429" s="13">
        <v>0</v>
      </c>
      <c r="Q429" s="13">
        <v>0</v>
      </c>
      <c r="R429" s="13">
        <v>0</v>
      </c>
      <c r="S429" s="13">
        <v>0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70"/>
      <c r="Z429" s="170"/>
      <c r="AA429" s="164"/>
      <c r="AB429" s="138"/>
      <c r="AC429" s="164"/>
      <c r="AD429" s="164"/>
      <c r="AE429" s="109"/>
      <c r="AF429" s="109"/>
      <c r="AG429" s="109"/>
      <c r="AH429" s="109"/>
      <c r="AI429" s="109"/>
      <c r="AJ429" s="109"/>
    </row>
    <row r="430" spans="2:36" ht="213.75" customHeight="1" x14ac:dyDescent="0.3">
      <c r="B430" s="39"/>
      <c r="C430" s="112"/>
      <c r="D430" s="112"/>
      <c r="E430" s="149"/>
      <c r="F430" s="49" t="s">
        <v>14</v>
      </c>
      <c r="G430" s="14">
        <v>0</v>
      </c>
      <c r="H430" s="14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>
        <v>0</v>
      </c>
      <c r="R430" s="13">
        <v>0</v>
      </c>
      <c r="S430" s="13">
        <v>0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70"/>
      <c r="Z430" s="170"/>
      <c r="AA430" s="164"/>
      <c r="AB430" s="138"/>
      <c r="AC430" s="164"/>
      <c r="AD430" s="164"/>
      <c r="AE430" s="109"/>
      <c r="AF430" s="109"/>
      <c r="AG430" s="109"/>
      <c r="AH430" s="109"/>
      <c r="AI430" s="109"/>
      <c r="AJ430" s="109"/>
    </row>
    <row r="431" spans="2:36" ht="324" customHeight="1" x14ac:dyDescent="0.3">
      <c r="B431" s="39"/>
      <c r="C431" s="112"/>
      <c r="D431" s="112"/>
      <c r="E431" s="149"/>
      <c r="F431" s="49" t="s">
        <v>15</v>
      </c>
      <c r="G431" s="14">
        <v>49400</v>
      </c>
      <c r="H431" s="14">
        <v>49400</v>
      </c>
      <c r="I431" s="13">
        <v>49400</v>
      </c>
      <c r="J431" s="13">
        <v>0</v>
      </c>
      <c r="K431" s="13">
        <v>49400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>
        <v>0</v>
      </c>
      <c r="R431" s="13">
        <v>0</v>
      </c>
      <c r="S431" s="13">
        <v>0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70"/>
      <c r="Z431" s="170"/>
      <c r="AA431" s="164"/>
      <c r="AB431" s="138"/>
      <c r="AC431" s="164"/>
      <c r="AD431" s="164"/>
      <c r="AE431" s="109"/>
      <c r="AF431" s="109"/>
      <c r="AG431" s="109"/>
      <c r="AH431" s="109"/>
      <c r="AI431" s="109"/>
      <c r="AJ431" s="109"/>
    </row>
    <row r="432" spans="2:36" ht="219" customHeight="1" x14ac:dyDescent="0.3">
      <c r="B432" s="72"/>
      <c r="C432" s="112"/>
      <c r="D432" s="112"/>
      <c r="E432" s="149"/>
      <c r="F432" s="74" t="s">
        <v>192</v>
      </c>
      <c r="G432" s="14">
        <v>0</v>
      </c>
      <c r="H432" s="14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  <c r="P432" s="13">
        <v>0</v>
      </c>
      <c r="Q432" s="13">
        <v>0</v>
      </c>
      <c r="R432" s="13">
        <v>0</v>
      </c>
      <c r="S432" s="13">
        <v>0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70"/>
      <c r="Z432" s="170"/>
      <c r="AA432" s="164"/>
      <c r="AB432" s="138"/>
      <c r="AC432" s="164"/>
      <c r="AD432" s="164"/>
      <c r="AE432" s="109"/>
      <c r="AF432" s="109"/>
      <c r="AG432" s="109"/>
      <c r="AH432" s="109"/>
      <c r="AI432" s="109"/>
      <c r="AJ432" s="109"/>
    </row>
    <row r="433" spans="2:36" ht="232.5" customHeight="1" x14ac:dyDescent="0.3">
      <c r="B433" s="39"/>
      <c r="C433" s="112"/>
      <c r="D433" s="112"/>
      <c r="E433" s="149"/>
      <c r="F433" s="49" t="s">
        <v>193</v>
      </c>
      <c r="G433" s="14">
        <v>0</v>
      </c>
      <c r="H433" s="14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v>0</v>
      </c>
      <c r="N433" s="13">
        <v>0</v>
      </c>
      <c r="O433" s="13">
        <v>0</v>
      </c>
      <c r="P433" s="13">
        <v>0</v>
      </c>
      <c r="Q433" s="13">
        <v>0</v>
      </c>
      <c r="R433" s="13">
        <v>0</v>
      </c>
      <c r="S433" s="13">
        <v>0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70"/>
      <c r="Z433" s="170"/>
      <c r="AA433" s="164"/>
      <c r="AB433" s="138"/>
      <c r="AC433" s="164"/>
      <c r="AD433" s="164"/>
      <c r="AE433" s="109"/>
      <c r="AF433" s="109"/>
      <c r="AG433" s="109"/>
      <c r="AH433" s="109"/>
      <c r="AI433" s="109"/>
      <c r="AJ433" s="109"/>
    </row>
    <row r="434" spans="2:36" ht="201" customHeight="1" x14ac:dyDescent="0.3">
      <c r="B434" s="39"/>
      <c r="C434" s="112"/>
      <c r="D434" s="112"/>
      <c r="E434" s="149"/>
      <c r="F434" s="49" t="s">
        <v>194</v>
      </c>
      <c r="G434" s="14">
        <v>0</v>
      </c>
      <c r="H434" s="14">
        <v>0</v>
      </c>
      <c r="I434" s="13">
        <v>0</v>
      </c>
      <c r="J434" s="13"/>
      <c r="K434" s="13">
        <v>0</v>
      </c>
      <c r="L434" s="13">
        <v>0</v>
      </c>
      <c r="M434" s="13">
        <v>0</v>
      </c>
      <c r="N434" s="13">
        <v>0</v>
      </c>
      <c r="O434" s="13">
        <v>0</v>
      </c>
      <c r="P434" s="13">
        <v>0</v>
      </c>
      <c r="Q434" s="13">
        <v>0</v>
      </c>
      <c r="R434" s="13">
        <v>0</v>
      </c>
      <c r="S434" s="13">
        <v>0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70"/>
      <c r="Z434" s="170"/>
      <c r="AA434" s="164"/>
      <c r="AB434" s="138"/>
      <c r="AC434" s="164"/>
      <c r="AD434" s="164"/>
      <c r="AE434" s="109"/>
      <c r="AF434" s="109"/>
      <c r="AG434" s="109"/>
      <c r="AH434" s="109"/>
      <c r="AI434" s="109"/>
      <c r="AJ434" s="109"/>
    </row>
    <row r="435" spans="2:36" ht="291" customHeight="1" x14ac:dyDescent="0.3">
      <c r="B435" s="39"/>
      <c r="C435" s="112"/>
      <c r="D435" s="112"/>
      <c r="E435" s="149"/>
      <c r="F435" s="49" t="s">
        <v>195</v>
      </c>
      <c r="G435" s="14">
        <v>0</v>
      </c>
      <c r="H435" s="14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70"/>
      <c r="Z435" s="170"/>
      <c r="AA435" s="164"/>
      <c r="AB435" s="138"/>
      <c r="AC435" s="164"/>
      <c r="AD435" s="164"/>
      <c r="AE435" s="109"/>
      <c r="AF435" s="109"/>
      <c r="AG435" s="109"/>
      <c r="AH435" s="109"/>
      <c r="AI435" s="109"/>
      <c r="AJ435" s="109"/>
    </row>
    <row r="436" spans="2:36" ht="241.5" customHeight="1" x14ac:dyDescent="0.3">
      <c r="B436" s="39"/>
      <c r="C436" s="113"/>
      <c r="D436" s="113"/>
      <c r="E436" s="150"/>
      <c r="F436" s="49" t="s">
        <v>196</v>
      </c>
      <c r="G436" s="14">
        <v>0</v>
      </c>
      <c r="H436" s="14">
        <v>0</v>
      </c>
      <c r="I436" s="13">
        <v>0</v>
      </c>
      <c r="J436" s="13">
        <v>0</v>
      </c>
      <c r="K436" s="13">
        <v>0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>
        <v>0</v>
      </c>
      <c r="R436" s="13">
        <v>0</v>
      </c>
      <c r="S436" s="13">
        <v>0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70"/>
      <c r="Z436" s="170"/>
      <c r="AA436" s="164"/>
      <c r="AB436" s="138"/>
      <c r="AC436" s="164"/>
      <c r="AD436" s="164"/>
      <c r="AE436" s="109"/>
      <c r="AF436" s="109"/>
      <c r="AG436" s="109"/>
      <c r="AH436" s="109"/>
      <c r="AI436" s="109"/>
      <c r="AJ436" s="109"/>
    </row>
    <row r="437" spans="2:36" ht="104.25" customHeight="1" x14ac:dyDescent="0.3">
      <c r="B437" s="39"/>
      <c r="C437" s="111" t="s">
        <v>86</v>
      </c>
      <c r="D437" s="111">
        <v>502</v>
      </c>
      <c r="E437" s="148" t="s">
        <v>174</v>
      </c>
      <c r="F437" s="49" t="s">
        <v>4</v>
      </c>
      <c r="G437" s="14">
        <v>619373.62</v>
      </c>
      <c r="H437" s="14">
        <v>551242.48</v>
      </c>
      <c r="I437" s="13">
        <v>619373.62</v>
      </c>
      <c r="J437" s="13">
        <v>0</v>
      </c>
      <c r="K437" s="13">
        <v>551242.48</v>
      </c>
      <c r="L437" s="13">
        <v>0</v>
      </c>
      <c r="M437" s="13">
        <v>0</v>
      </c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70"/>
      <c r="Z437" s="170"/>
      <c r="AA437" s="164"/>
      <c r="AB437" s="138"/>
      <c r="AC437" s="164"/>
      <c r="AD437" s="164"/>
      <c r="AE437" s="109"/>
      <c r="AF437" s="109"/>
      <c r="AG437" s="109"/>
      <c r="AH437" s="109"/>
      <c r="AI437" s="109"/>
      <c r="AJ437" s="109"/>
    </row>
    <row r="438" spans="2:36" ht="232.5" customHeight="1" x14ac:dyDescent="0.3">
      <c r="B438" s="39"/>
      <c r="C438" s="112"/>
      <c r="D438" s="112"/>
      <c r="E438" s="149"/>
      <c r="F438" s="49" t="s">
        <v>13</v>
      </c>
      <c r="G438" s="14">
        <v>619373.62</v>
      </c>
      <c r="H438" s="14">
        <v>551242.48</v>
      </c>
      <c r="I438" s="13">
        <v>619373.62</v>
      </c>
      <c r="J438" s="13">
        <v>0</v>
      </c>
      <c r="K438" s="13">
        <v>551242.48</v>
      </c>
      <c r="L438" s="13">
        <v>0</v>
      </c>
      <c r="M438" s="13">
        <v>0</v>
      </c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70"/>
      <c r="Z438" s="170"/>
      <c r="AA438" s="164"/>
      <c r="AB438" s="138"/>
      <c r="AC438" s="164"/>
      <c r="AD438" s="164"/>
      <c r="AE438" s="109"/>
      <c r="AF438" s="109"/>
      <c r="AG438" s="109"/>
      <c r="AH438" s="109"/>
      <c r="AI438" s="109"/>
      <c r="AJ438" s="109"/>
    </row>
    <row r="439" spans="2:36" ht="172.5" customHeight="1" x14ac:dyDescent="0.3">
      <c r="B439" s="39"/>
      <c r="C439" s="112"/>
      <c r="D439" s="112"/>
      <c r="E439" s="149"/>
      <c r="F439" s="49" t="s">
        <v>14</v>
      </c>
      <c r="G439" s="14">
        <v>0</v>
      </c>
      <c r="H439" s="14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70"/>
      <c r="Z439" s="170"/>
      <c r="AA439" s="164"/>
      <c r="AB439" s="138"/>
      <c r="AC439" s="164"/>
      <c r="AD439" s="164"/>
      <c r="AE439" s="109"/>
      <c r="AF439" s="109"/>
      <c r="AG439" s="109"/>
      <c r="AH439" s="109"/>
      <c r="AI439" s="109"/>
      <c r="AJ439" s="109"/>
    </row>
    <row r="440" spans="2:36" ht="290.25" customHeight="1" x14ac:dyDescent="0.3">
      <c r="B440" s="39"/>
      <c r="C440" s="112"/>
      <c r="D440" s="112"/>
      <c r="E440" s="149"/>
      <c r="F440" s="49" t="s">
        <v>15</v>
      </c>
      <c r="G440" s="14">
        <v>0</v>
      </c>
      <c r="H440" s="14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70"/>
      <c r="Z440" s="170"/>
      <c r="AA440" s="164"/>
      <c r="AB440" s="138"/>
      <c r="AC440" s="164"/>
      <c r="AD440" s="164"/>
      <c r="AE440" s="109"/>
      <c r="AF440" s="109"/>
      <c r="AG440" s="109"/>
      <c r="AH440" s="109"/>
      <c r="AI440" s="109"/>
      <c r="AJ440" s="109"/>
    </row>
    <row r="441" spans="2:36" ht="256.5" customHeight="1" x14ac:dyDescent="0.3">
      <c r="B441" s="72"/>
      <c r="C441" s="112"/>
      <c r="D441" s="112"/>
      <c r="E441" s="149"/>
      <c r="F441" s="74" t="s">
        <v>192</v>
      </c>
      <c r="G441" s="14">
        <v>0</v>
      </c>
      <c r="H441" s="14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>
        <v>0</v>
      </c>
      <c r="R441" s="13">
        <v>0</v>
      </c>
      <c r="S441" s="13">
        <v>0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70"/>
      <c r="Z441" s="170"/>
      <c r="AA441" s="164"/>
      <c r="AB441" s="138"/>
      <c r="AC441" s="164"/>
      <c r="AD441" s="164"/>
      <c r="AE441" s="109"/>
      <c r="AF441" s="109"/>
      <c r="AG441" s="109"/>
      <c r="AH441" s="109"/>
      <c r="AI441" s="109"/>
      <c r="AJ441" s="109"/>
    </row>
    <row r="442" spans="2:36" ht="187.5" customHeight="1" x14ac:dyDescent="0.3">
      <c r="B442" s="39"/>
      <c r="C442" s="112"/>
      <c r="D442" s="112"/>
      <c r="E442" s="149"/>
      <c r="F442" s="49" t="s">
        <v>193</v>
      </c>
      <c r="G442" s="14">
        <v>0</v>
      </c>
      <c r="H442" s="14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>
        <v>0</v>
      </c>
      <c r="R442" s="13">
        <v>0</v>
      </c>
      <c r="S442" s="13">
        <v>0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70"/>
      <c r="Z442" s="170"/>
      <c r="AA442" s="164"/>
      <c r="AB442" s="138"/>
      <c r="AC442" s="164"/>
      <c r="AD442" s="164"/>
      <c r="AE442" s="109"/>
      <c r="AF442" s="109"/>
      <c r="AG442" s="109"/>
      <c r="AH442" s="109"/>
      <c r="AI442" s="109"/>
      <c r="AJ442" s="109"/>
    </row>
    <row r="443" spans="2:36" ht="186.75" customHeight="1" x14ac:dyDescent="0.3">
      <c r="B443" s="39"/>
      <c r="C443" s="112"/>
      <c r="D443" s="112"/>
      <c r="E443" s="149"/>
      <c r="F443" s="49" t="s">
        <v>194</v>
      </c>
      <c r="G443" s="14">
        <v>0</v>
      </c>
      <c r="H443" s="14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70"/>
      <c r="Z443" s="170"/>
      <c r="AA443" s="164"/>
      <c r="AB443" s="138"/>
      <c r="AC443" s="164"/>
      <c r="AD443" s="164"/>
      <c r="AE443" s="109"/>
      <c r="AF443" s="109"/>
      <c r="AG443" s="109"/>
      <c r="AH443" s="109"/>
      <c r="AI443" s="109"/>
      <c r="AJ443" s="109"/>
    </row>
    <row r="444" spans="2:36" ht="302.25" customHeight="1" x14ac:dyDescent="0.3">
      <c r="B444" s="39"/>
      <c r="C444" s="112"/>
      <c r="D444" s="112"/>
      <c r="E444" s="149"/>
      <c r="F444" s="49" t="s">
        <v>195</v>
      </c>
      <c r="G444" s="14">
        <v>0</v>
      </c>
      <c r="H444" s="14">
        <v>0</v>
      </c>
      <c r="I444" s="13">
        <v>0</v>
      </c>
      <c r="J444" s="13">
        <v>0</v>
      </c>
      <c r="K444" s="13">
        <v>0</v>
      </c>
      <c r="L444" s="13">
        <v>0</v>
      </c>
      <c r="M444" s="13">
        <v>0</v>
      </c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70"/>
      <c r="Z444" s="170"/>
      <c r="AA444" s="164"/>
      <c r="AB444" s="138"/>
      <c r="AC444" s="164"/>
      <c r="AD444" s="164"/>
      <c r="AE444" s="109"/>
      <c r="AF444" s="109"/>
      <c r="AG444" s="109"/>
      <c r="AH444" s="109"/>
      <c r="AI444" s="109"/>
      <c r="AJ444" s="109"/>
    </row>
    <row r="445" spans="2:36" ht="234.75" customHeight="1" x14ac:dyDescent="0.3">
      <c r="B445" s="39"/>
      <c r="C445" s="113"/>
      <c r="D445" s="113"/>
      <c r="E445" s="150"/>
      <c r="F445" s="49" t="s">
        <v>196</v>
      </c>
      <c r="G445" s="14">
        <v>0</v>
      </c>
      <c r="H445" s="14">
        <v>0</v>
      </c>
      <c r="I445" s="13">
        <v>0</v>
      </c>
      <c r="J445" s="13">
        <v>0</v>
      </c>
      <c r="K445" s="13">
        <v>0</v>
      </c>
      <c r="L445" s="13">
        <v>0</v>
      </c>
      <c r="M445" s="13">
        <v>0</v>
      </c>
      <c r="N445" s="13">
        <v>0</v>
      </c>
      <c r="O445" s="13">
        <v>0</v>
      </c>
      <c r="P445" s="13">
        <v>0</v>
      </c>
      <c r="Q445" s="13">
        <v>0</v>
      </c>
      <c r="R445" s="13">
        <v>0</v>
      </c>
      <c r="S445" s="13">
        <v>0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71"/>
      <c r="Z445" s="171"/>
      <c r="AA445" s="164"/>
      <c r="AB445" s="138"/>
      <c r="AC445" s="164"/>
      <c r="AD445" s="164"/>
      <c r="AE445" s="110"/>
      <c r="AF445" s="110"/>
      <c r="AG445" s="110"/>
      <c r="AH445" s="110"/>
      <c r="AI445" s="110"/>
      <c r="AJ445" s="110"/>
    </row>
    <row r="446" spans="2:36" ht="178.5" customHeight="1" x14ac:dyDescent="0.3">
      <c r="B446" s="39"/>
      <c r="C446" s="111" t="s">
        <v>135</v>
      </c>
      <c r="D446" s="111">
        <v>502</v>
      </c>
      <c r="E446" s="117" t="s">
        <v>181</v>
      </c>
      <c r="F446" s="49" t="s">
        <v>4</v>
      </c>
      <c r="G446" s="13">
        <v>28235139.949999999</v>
      </c>
      <c r="H446" s="13">
        <v>27483786.780000001</v>
      </c>
      <c r="I446" s="13">
        <v>0</v>
      </c>
      <c r="J446" s="13">
        <v>0</v>
      </c>
      <c r="K446" s="13">
        <v>0</v>
      </c>
      <c r="L446" s="13">
        <v>0</v>
      </c>
      <c r="M446" s="13">
        <v>28235139.949999999</v>
      </c>
      <c r="N446" s="13">
        <v>0</v>
      </c>
      <c r="O446" s="13">
        <v>27483786.780000001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120" t="s">
        <v>102</v>
      </c>
      <c r="Z446" s="120" t="s">
        <v>91</v>
      </c>
      <c r="AA446" s="108">
        <v>14.2</v>
      </c>
      <c r="AB446" s="114">
        <v>22.7</v>
      </c>
      <c r="AC446" s="108">
        <v>8.6999999999999993</v>
      </c>
      <c r="AD446" s="108">
        <v>8.7889999999999997</v>
      </c>
      <c r="AE446" s="108">
        <v>1.6</v>
      </c>
      <c r="AF446" s="108">
        <v>4.2320000000000002</v>
      </c>
      <c r="AG446" s="108">
        <v>2.94</v>
      </c>
      <c r="AH446" s="108">
        <v>4.3319999999999999</v>
      </c>
      <c r="AI446" s="108">
        <v>1</v>
      </c>
      <c r="AJ446" s="108">
        <v>5.3150000000000004</v>
      </c>
    </row>
    <row r="447" spans="2:36" ht="246" customHeight="1" x14ac:dyDescent="0.3">
      <c r="B447" s="39"/>
      <c r="C447" s="112"/>
      <c r="D447" s="112"/>
      <c r="E447" s="118"/>
      <c r="F447" s="49" t="s">
        <v>13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>
        <v>0</v>
      </c>
      <c r="R447" s="13">
        <v>0</v>
      </c>
      <c r="S447" s="13">
        <v>0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21"/>
      <c r="Z447" s="121"/>
      <c r="AA447" s="109"/>
      <c r="AB447" s="115"/>
      <c r="AC447" s="109"/>
      <c r="AD447" s="109"/>
      <c r="AE447" s="109"/>
      <c r="AF447" s="109"/>
      <c r="AG447" s="109"/>
      <c r="AH447" s="109"/>
      <c r="AI447" s="109"/>
      <c r="AJ447" s="109"/>
    </row>
    <row r="448" spans="2:36" ht="178.5" customHeight="1" x14ac:dyDescent="0.3">
      <c r="B448" s="39"/>
      <c r="C448" s="112"/>
      <c r="D448" s="112"/>
      <c r="E448" s="118"/>
      <c r="F448" s="49" t="s">
        <v>14</v>
      </c>
      <c r="G448" s="13">
        <v>27755141.780000001</v>
      </c>
      <c r="H448" s="13">
        <v>27016561.640000001</v>
      </c>
      <c r="I448" s="13">
        <v>0</v>
      </c>
      <c r="J448" s="13">
        <v>0</v>
      </c>
      <c r="K448" s="13">
        <v>0</v>
      </c>
      <c r="L448" s="13">
        <v>0</v>
      </c>
      <c r="M448" s="13">
        <v>27755141.780000001</v>
      </c>
      <c r="N448" s="13">
        <v>0</v>
      </c>
      <c r="O448" s="13">
        <v>27016561.640000001</v>
      </c>
      <c r="P448" s="13">
        <v>0</v>
      </c>
      <c r="Q448" s="13">
        <v>0</v>
      </c>
      <c r="R448" s="13">
        <v>0</v>
      </c>
      <c r="S448" s="13">
        <v>0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21"/>
      <c r="Z448" s="121"/>
      <c r="AA448" s="109"/>
      <c r="AB448" s="115"/>
      <c r="AC448" s="109"/>
      <c r="AD448" s="109"/>
      <c r="AE448" s="109"/>
      <c r="AF448" s="109"/>
      <c r="AG448" s="109"/>
      <c r="AH448" s="109"/>
      <c r="AI448" s="109"/>
      <c r="AJ448" s="109"/>
    </row>
    <row r="449" spans="2:36" ht="324.75" customHeight="1" x14ac:dyDescent="0.3">
      <c r="B449" s="39"/>
      <c r="C449" s="112"/>
      <c r="D449" s="112"/>
      <c r="E449" s="118"/>
      <c r="F449" s="49" t="s">
        <v>15</v>
      </c>
      <c r="G449" s="13">
        <v>479998.17</v>
      </c>
      <c r="H449" s="13">
        <v>467225.14</v>
      </c>
      <c r="I449" s="13">
        <v>0</v>
      </c>
      <c r="J449" s="13">
        <v>0</v>
      </c>
      <c r="K449" s="13">
        <v>0</v>
      </c>
      <c r="L449" s="13">
        <v>0</v>
      </c>
      <c r="M449" s="13">
        <v>479998.17</v>
      </c>
      <c r="N449" s="13">
        <v>0</v>
      </c>
      <c r="O449" s="13">
        <v>467225.14</v>
      </c>
      <c r="P449" s="13">
        <v>0</v>
      </c>
      <c r="Q449" s="13">
        <v>0</v>
      </c>
      <c r="R449" s="13">
        <v>0</v>
      </c>
      <c r="S449" s="13">
        <v>0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21"/>
      <c r="Z449" s="121"/>
      <c r="AA449" s="109"/>
      <c r="AB449" s="115"/>
      <c r="AC449" s="109"/>
      <c r="AD449" s="109"/>
      <c r="AE449" s="109"/>
      <c r="AF449" s="109"/>
      <c r="AG449" s="109"/>
      <c r="AH449" s="109"/>
      <c r="AI449" s="109"/>
      <c r="AJ449" s="109"/>
    </row>
    <row r="450" spans="2:36" ht="223.5" customHeight="1" x14ac:dyDescent="0.3">
      <c r="B450" s="72"/>
      <c r="C450" s="112"/>
      <c r="D450" s="112"/>
      <c r="E450" s="118"/>
      <c r="F450" s="74" t="s">
        <v>192</v>
      </c>
      <c r="G450" s="13">
        <v>0</v>
      </c>
      <c r="H450" s="13">
        <v>0</v>
      </c>
      <c r="I450" s="13">
        <v>0</v>
      </c>
      <c r="J450" s="13">
        <v>0</v>
      </c>
      <c r="K450" s="13">
        <v>0</v>
      </c>
      <c r="L450" s="13">
        <v>0</v>
      </c>
      <c r="M450" s="13">
        <v>0</v>
      </c>
      <c r="N450" s="13">
        <v>0</v>
      </c>
      <c r="O450" s="13">
        <v>0</v>
      </c>
      <c r="P450" s="13">
        <v>0</v>
      </c>
      <c r="Q450" s="13">
        <v>0</v>
      </c>
      <c r="R450" s="13">
        <v>0</v>
      </c>
      <c r="S450" s="13">
        <v>0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21"/>
      <c r="Z450" s="121"/>
      <c r="AA450" s="109"/>
      <c r="AB450" s="115"/>
      <c r="AC450" s="109"/>
      <c r="AD450" s="109"/>
      <c r="AE450" s="109"/>
      <c r="AF450" s="109"/>
      <c r="AG450" s="109"/>
      <c r="AH450" s="109"/>
      <c r="AI450" s="109"/>
      <c r="AJ450" s="109"/>
    </row>
    <row r="451" spans="2:36" ht="174.75" customHeight="1" x14ac:dyDescent="0.3">
      <c r="B451" s="39"/>
      <c r="C451" s="112"/>
      <c r="D451" s="112"/>
      <c r="E451" s="118"/>
      <c r="F451" s="49" t="s">
        <v>193</v>
      </c>
      <c r="G451" s="14">
        <v>0</v>
      </c>
      <c r="H451" s="14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>
        <v>0</v>
      </c>
      <c r="R451" s="13">
        <v>0</v>
      </c>
      <c r="S451" s="13">
        <v>0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21"/>
      <c r="Z451" s="121"/>
      <c r="AA451" s="109"/>
      <c r="AB451" s="115"/>
      <c r="AC451" s="109"/>
      <c r="AD451" s="109"/>
      <c r="AE451" s="109"/>
      <c r="AF451" s="109"/>
      <c r="AG451" s="109"/>
      <c r="AH451" s="109"/>
      <c r="AI451" s="109"/>
      <c r="AJ451" s="109"/>
    </row>
    <row r="452" spans="2:36" ht="193.5" customHeight="1" x14ac:dyDescent="0.3">
      <c r="B452" s="39"/>
      <c r="C452" s="112"/>
      <c r="D452" s="112"/>
      <c r="E452" s="118"/>
      <c r="F452" s="49" t="s">
        <v>194</v>
      </c>
      <c r="G452" s="14">
        <v>0</v>
      </c>
      <c r="H452" s="14">
        <v>0</v>
      </c>
      <c r="I452" s="13">
        <v>0</v>
      </c>
      <c r="J452" s="13">
        <v>0</v>
      </c>
      <c r="K452" s="13">
        <v>0</v>
      </c>
      <c r="L452" s="13">
        <v>0</v>
      </c>
      <c r="M452" s="13">
        <v>0</v>
      </c>
      <c r="N452" s="13">
        <v>0</v>
      </c>
      <c r="O452" s="13">
        <v>0</v>
      </c>
      <c r="P452" s="13">
        <v>0</v>
      </c>
      <c r="Q452" s="13">
        <v>0</v>
      </c>
      <c r="R452" s="13">
        <v>0</v>
      </c>
      <c r="S452" s="13">
        <v>0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21"/>
      <c r="Z452" s="121"/>
      <c r="AA452" s="109"/>
      <c r="AB452" s="115"/>
      <c r="AC452" s="109"/>
      <c r="AD452" s="109"/>
      <c r="AE452" s="109"/>
      <c r="AF452" s="109"/>
      <c r="AG452" s="109"/>
      <c r="AH452" s="109"/>
      <c r="AI452" s="109"/>
      <c r="AJ452" s="109"/>
    </row>
    <row r="453" spans="2:36" ht="287.25" customHeight="1" x14ac:dyDescent="0.3">
      <c r="B453" s="39"/>
      <c r="C453" s="112"/>
      <c r="D453" s="112"/>
      <c r="E453" s="118"/>
      <c r="F453" s="49" t="s">
        <v>195</v>
      </c>
      <c r="G453" s="14">
        <v>0</v>
      </c>
      <c r="H453" s="14">
        <v>0</v>
      </c>
      <c r="I453" s="13">
        <v>0</v>
      </c>
      <c r="J453" s="13">
        <v>0</v>
      </c>
      <c r="K453" s="13">
        <v>0</v>
      </c>
      <c r="L453" s="13">
        <v>0</v>
      </c>
      <c r="M453" s="13">
        <v>0</v>
      </c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21"/>
      <c r="Z453" s="121"/>
      <c r="AA453" s="109"/>
      <c r="AB453" s="115"/>
      <c r="AC453" s="109"/>
      <c r="AD453" s="109"/>
      <c r="AE453" s="109"/>
      <c r="AF453" s="109"/>
      <c r="AG453" s="109"/>
      <c r="AH453" s="109"/>
      <c r="AI453" s="109"/>
      <c r="AJ453" s="109"/>
    </row>
    <row r="454" spans="2:36" ht="249.75" customHeight="1" x14ac:dyDescent="0.3">
      <c r="B454" s="39"/>
      <c r="C454" s="113"/>
      <c r="D454" s="113"/>
      <c r="E454" s="119"/>
      <c r="F454" s="49" t="s">
        <v>196</v>
      </c>
      <c r="G454" s="14">
        <v>0</v>
      </c>
      <c r="H454" s="14">
        <v>0</v>
      </c>
      <c r="I454" s="13">
        <v>0</v>
      </c>
      <c r="J454" s="13">
        <v>0</v>
      </c>
      <c r="K454" s="13">
        <v>0</v>
      </c>
      <c r="L454" s="13">
        <v>0</v>
      </c>
      <c r="M454" s="13">
        <v>0</v>
      </c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21"/>
      <c r="Z454" s="121"/>
      <c r="AA454" s="109"/>
      <c r="AB454" s="115"/>
      <c r="AC454" s="109"/>
      <c r="AD454" s="109"/>
      <c r="AE454" s="109"/>
      <c r="AF454" s="109"/>
      <c r="AG454" s="109"/>
      <c r="AH454" s="109"/>
      <c r="AI454" s="109"/>
      <c r="AJ454" s="109"/>
    </row>
    <row r="455" spans="2:36" ht="178.5" customHeight="1" x14ac:dyDescent="0.3">
      <c r="B455" s="39"/>
      <c r="C455" s="111" t="s">
        <v>136</v>
      </c>
      <c r="D455" s="39">
        <v>502</v>
      </c>
      <c r="E455" s="44" t="s">
        <v>176</v>
      </c>
      <c r="F455" s="49" t="s">
        <v>4</v>
      </c>
      <c r="G455" s="13">
        <v>47000</v>
      </c>
      <c r="H455" s="13">
        <v>47000</v>
      </c>
      <c r="I455" s="13">
        <v>0</v>
      </c>
      <c r="J455" s="13">
        <v>0</v>
      </c>
      <c r="K455" s="13">
        <v>0</v>
      </c>
      <c r="L455" s="13">
        <v>0</v>
      </c>
      <c r="M455" s="13">
        <v>47000</v>
      </c>
      <c r="N455" s="13">
        <v>0</v>
      </c>
      <c r="O455" s="13">
        <v>47000</v>
      </c>
      <c r="P455" s="13">
        <v>0</v>
      </c>
      <c r="Q455" s="13">
        <v>0</v>
      </c>
      <c r="R455" s="13">
        <v>0</v>
      </c>
      <c r="S455" s="13">
        <v>0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21"/>
      <c r="Z455" s="121"/>
      <c r="AA455" s="109"/>
      <c r="AB455" s="115"/>
      <c r="AC455" s="109"/>
      <c r="AD455" s="109"/>
      <c r="AE455" s="109"/>
      <c r="AF455" s="109"/>
      <c r="AG455" s="109"/>
      <c r="AH455" s="109"/>
      <c r="AI455" s="109"/>
      <c r="AJ455" s="109"/>
    </row>
    <row r="456" spans="2:36" ht="227.25" customHeight="1" x14ac:dyDescent="0.3">
      <c r="B456" s="39"/>
      <c r="C456" s="112"/>
      <c r="D456" s="36"/>
      <c r="E456" s="44"/>
      <c r="F456" s="49" t="s">
        <v>13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>
        <v>0</v>
      </c>
      <c r="R456" s="13">
        <v>0</v>
      </c>
      <c r="S456" s="13">
        <v>0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21"/>
      <c r="Z456" s="121"/>
      <c r="AA456" s="109"/>
      <c r="AB456" s="115"/>
      <c r="AC456" s="109"/>
      <c r="AD456" s="109"/>
      <c r="AE456" s="109"/>
      <c r="AF456" s="109"/>
      <c r="AG456" s="109"/>
      <c r="AH456" s="109"/>
      <c r="AI456" s="109"/>
      <c r="AJ456" s="109"/>
    </row>
    <row r="457" spans="2:36" ht="178.5" customHeight="1" x14ac:dyDescent="0.3">
      <c r="B457" s="39"/>
      <c r="C457" s="112"/>
      <c r="D457" s="36"/>
      <c r="E457" s="44"/>
      <c r="F457" s="49" t="s">
        <v>14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>
        <v>0</v>
      </c>
      <c r="R457" s="13">
        <v>0</v>
      </c>
      <c r="S457" s="13">
        <v>0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21"/>
      <c r="Z457" s="121"/>
      <c r="AA457" s="109"/>
      <c r="AB457" s="115"/>
      <c r="AC457" s="109"/>
      <c r="AD457" s="109"/>
      <c r="AE457" s="109"/>
      <c r="AF457" s="109"/>
      <c r="AG457" s="109"/>
      <c r="AH457" s="109"/>
      <c r="AI457" s="109"/>
      <c r="AJ457" s="109"/>
    </row>
    <row r="458" spans="2:36" ht="264.75" customHeight="1" x14ac:dyDescent="0.3">
      <c r="B458" s="39"/>
      <c r="C458" s="112"/>
      <c r="D458" s="36"/>
      <c r="E458" s="44"/>
      <c r="F458" s="49" t="s">
        <v>15</v>
      </c>
      <c r="G458" s="13">
        <v>47000</v>
      </c>
      <c r="H458" s="13">
        <v>47000</v>
      </c>
      <c r="I458" s="13">
        <v>0</v>
      </c>
      <c r="J458" s="13">
        <v>0</v>
      </c>
      <c r="K458" s="13">
        <v>0</v>
      </c>
      <c r="L458" s="13">
        <v>0</v>
      </c>
      <c r="M458" s="13">
        <v>47000</v>
      </c>
      <c r="N458" s="13">
        <v>0</v>
      </c>
      <c r="O458" s="13">
        <v>47000</v>
      </c>
      <c r="P458" s="13">
        <v>0</v>
      </c>
      <c r="Q458" s="13">
        <v>0</v>
      </c>
      <c r="R458" s="13">
        <v>0</v>
      </c>
      <c r="S458" s="13">
        <v>0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21"/>
      <c r="Z458" s="121"/>
      <c r="AA458" s="109"/>
      <c r="AB458" s="115"/>
      <c r="AC458" s="109"/>
      <c r="AD458" s="109"/>
      <c r="AE458" s="109"/>
      <c r="AF458" s="109"/>
      <c r="AG458" s="109"/>
      <c r="AH458" s="109"/>
      <c r="AI458" s="109"/>
      <c r="AJ458" s="109"/>
    </row>
    <row r="459" spans="2:36" ht="223.5" customHeight="1" x14ac:dyDescent="0.3">
      <c r="B459" s="72"/>
      <c r="C459" s="112"/>
      <c r="D459" s="71"/>
      <c r="E459" s="73"/>
      <c r="F459" s="74" t="s">
        <v>192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/>
      <c r="R459" s="13">
        <v>0</v>
      </c>
      <c r="S459" s="13">
        <v>0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21"/>
      <c r="Z459" s="121"/>
      <c r="AA459" s="109"/>
      <c r="AB459" s="115"/>
      <c r="AC459" s="109"/>
      <c r="AD459" s="109"/>
      <c r="AE459" s="109"/>
      <c r="AF459" s="109"/>
      <c r="AG459" s="109"/>
      <c r="AH459" s="109"/>
      <c r="AI459" s="109"/>
      <c r="AJ459" s="109"/>
    </row>
    <row r="460" spans="2:36" ht="216" customHeight="1" x14ac:dyDescent="0.3">
      <c r="B460" s="39"/>
      <c r="C460" s="112"/>
      <c r="D460" s="36"/>
      <c r="E460" s="44"/>
      <c r="F460" s="49" t="s">
        <v>193</v>
      </c>
      <c r="G460" s="14">
        <v>0</v>
      </c>
      <c r="H460" s="14">
        <v>0</v>
      </c>
      <c r="I460" s="13">
        <v>0</v>
      </c>
      <c r="J460" s="13">
        <v>0</v>
      </c>
      <c r="K460" s="13">
        <v>0</v>
      </c>
      <c r="L460" s="13">
        <v>0</v>
      </c>
      <c r="M460" s="13">
        <v>0</v>
      </c>
      <c r="N460" s="13">
        <v>0</v>
      </c>
      <c r="O460" s="13">
        <v>0</v>
      </c>
      <c r="P460" s="13">
        <v>0</v>
      </c>
      <c r="Q460" s="13">
        <v>0</v>
      </c>
      <c r="R460" s="13">
        <v>0</v>
      </c>
      <c r="S460" s="13">
        <v>0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21"/>
      <c r="Z460" s="121"/>
      <c r="AA460" s="109"/>
      <c r="AB460" s="115"/>
      <c r="AC460" s="109"/>
      <c r="AD460" s="109"/>
      <c r="AE460" s="109"/>
      <c r="AF460" s="109"/>
      <c r="AG460" s="109"/>
      <c r="AH460" s="109"/>
      <c r="AI460" s="109"/>
      <c r="AJ460" s="109"/>
    </row>
    <row r="461" spans="2:36" ht="174.75" customHeight="1" x14ac:dyDescent="0.3">
      <c r="B461" s="39"/>
      <c r="C461" s="112"/>
      <c r="D461" s="36"/>
      <c r="E461" s="44"/>
      <c r="F461" s="49" t="s">
        <v>194</v>
      </c>
      <c r="G461" s="14">
        <v>0</v>
      </c>
      <c r="H461" s="14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  <c r="P461" s="13">
        <v>0</v>
      </c>
      <c r="Q461" s="13">
        <v>0</v>
      </c>
      <c r="R461" s="13">
        <v>0</v>
      </c>
      <c r="S461" s="13">
        <v>0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21"/>
      <c r="Z461" s="121"/>
      <c r="AA461" s="109"/>
      <c r="AB461" s="115"/>
      <c r="AC461" s="109"/>
      <c r="AD461" s="109"/>
      <c r="AE461" s="109"/>
      <c r="AF461" s="109"/>
      <c r="AG461" s="109"/>
      <c r="AH461" s="109"/>
      <c r="AI461" s="109"/>
      <c r="AJ461" s="109"/>
    </row>
    <row r="462" spans="2:36" ht="264.75" customHeight="1" x14ac:dyDescent="0.3">
      <c r="B462" s="39"/>
      <c r="C462" s="112"/>
      <c r="D462" s="36"/>
      <c r="E462" s="44"/>
      <c r="F462" s="49" t="s">
        <v>195</v>
      </c>
      <c r="G462" s="14">
        <v>0</v>
      </c>
      <c r="H462" s="14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  <c r="P462" s="13">
        <v>0</v>
      </c>
      <c r="Q462" s="13">
        <v>0</v>
      </c>
      <c r="R462" s="13">
        <v>0</v>
      </c>
      <c r="S462" s="13">
        <v>0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21"/>
      <c r="Z462" s="121"/>
      <c r="AA462" s="109"/>
      <c r="AB462" s="115"/>
      <c r="AC462" s="109"/>
      <c r="AD462" s="109"/>
      <c r="AE462" s="109"/>
      <c r="AF462" s="109"/>
      <c r="AG462" s="109"/>
      <c r="AH462" s="109"/>
      <c r="AI462" s="109"/>
      <c r="AJ462" s="109"/>
    </row>
    <row r="463" spans="2:36" ht="208.5" customHeight="1" x14ac:dyDescent="0.3">
      <c r="B463" s="39"/>
      <c r="C463" s="113"/>
      <c r="D463" s="36"/>
      <c r="E463" s="44"/>
      <c r="F463" s="49" t="s">
        <v>196</v>
      </c>
      <c r="G463" s="14">
        <v>0</v>
      </c>
      <c r="H463" s="14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0</v>
      </c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21"/>
      <c r="Z463" s="121"/>
      <c r="AA463" s="109"/>
      <c r="AB463" s="115"/>
      <c r="AC463" s="109"/>
      <c r="AD463" s="109"/>
      <c r="AE463" s="109"/>
      <c r="AF463" s="109"/>
      <c r="AG463" s="109"/>
      <c r="AH463" s="109"/>
      <c r="AI463" s="109"/>
      <c r="AJ463" s="109"/>
    </row>
    <row r="464" spans="2:36" ht="178.5" customHeight="1" x14ac:dyDescent="0.3">
      <c r="B464" s="39"/>
      <c r="C464" s="111" t="s">
        <v>137</v>
      </c>
      <c r="D464" s="111">
        <v>502</v>
      </c>
      <c r="E464" s="117" t="s">
        <v>176</v>
      </c>
      <c r="F464" s="49" t="s">
        <v>4</v>
      </c>
      <c r="G464" s="13">
        <v>579966.77</v>
      </c>
      <c r="H464" s="13">
        <v>579966.77</v>
      </c>
      <c r="I464" s="13">
        <v>0</v>
      </c>
      <c r="J464" s="13">
        <v>0</v>
      </c>
      <c r="K464" s="13">
        <v>0</v>
      </c>
      <c r="L464" s="13">
        <v>0</v>
      </c>
      <c r="M464" s="13">
        <v>579966.77</v>
      </c>
      <c r="N464" s="13">
        <v>0</v>
      </c>
      <c r="O464" s="13">
        <v>579966.77</v>
      </c>
      <c r="P464" s="13">
        <v>0</v>
      </c>
      <c r="Q464" s="13">
        <v>0</v>
      </c>
      <c r="R464" s="13">
        <v>0</v>
      </c>
      <c r="S464" s="13">
        <v>0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21"/>
      <c r="Z464" s="121"/>
      <c r="AA464" s="109"/>
      <c r="AB464" s="115"/>
      <c r="AC464" s="109"/>
      <c r="AD464" s="109"/>
      <c r="AE464" s="109"/>
      <c r="AF464" s="109"/>
      <c r="AG464" s="109"/>
      <c r="AH464" s="109"/>
      <c r="AI464" s="109"/>
      <c r="AJ464" s="109"/>
    </row>
    <row r="465" spans="2:36" ht="264.75" customHeight="1" x14ac:dyDescent="0.3">
      <c r="B465" s="39"/>
      <c r="C465" s="112"/>
      <c r="D465" s="112"/>
      <c r="E465" s="118"/>
      <c r="F465" s="49" t="s">
        <v>13</v>
      </c>
      <c r="G465" s="13">
        <v>0</v>
      </c>
      <c r="H465" s="13">
        <v>0</v>
      </c>
      <c r="I465" s="13">
        <v>0</v>
      </c>
      <c r="J465" s="13">
        <v>0</v>
      </c>
      <c r="K465" s="13">
        <v>0</v>
      </c>
      <c r="L465" s="13">
        <v>0</v>
      </c>
      <c r="M465" s="13">
        <v>0</v>
      </c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21"/>
      <c r="Z465" s="121"/>
      <c r="AA465" s="109"/>
      <c r="AB465" s="115"/>
      <c r="AC465" s="109"/>
      <c r="AD465" s="109"/>
      <c r="AE465" s="109"/>
      <c r="AF465" s="109"/>
      <c r="AG465" s="109"/>
      <c r="AH465" s="109"/>
      <c r="AI465" s="109"/>
      <c r="AJ465" s="109"/>
    </row>
    <row r="466" spans="2:36" ht="178.5" customHeight="1" x14ac:dyDescent="0.3">
      <c r="B466" s="39"/>
      <c r="C466" s="112"/>
      <c r="D466" s="112"/>
      <c r="E466" s="118"/>
      <c r="F466" s="49" t="s">
        <v>14</v>
      </c>
      <c r="G466" s="13">
        <v>0</v>
      </c>
      <c r="H466" s="13">
        <v>0</v>
      </c>
      <c r="I466" s="13">
        <v>0</v>
      </c>
      <c r="J466" s="13">
        <v>0</v>
      </c>
      <c r="K466" s="13">
        <v>0</v>
      </c>
      <c r="L466" s="13">
        <v>0</v>
      </c>
      <c r="M466" s="13">
        <v>0</v>
      </c>
      <c r="N466" s="13">
        <v>0</v>
      </c>
      <c r="O466" s="13">
        <v>0</v>
      </c>
      <c r="P466" s="13">
        <v>0</v>
      </c>
      <c r="Q466" s="13">
        <v>0</v>
      </c>
      <c r="R466" s="13">
        <v>0</v>
      </c>
      <c r="S466" s="13">
        <v>0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21"/>
      <c r="Z466" s="121"/>
      <c r="AA466" s="109"/>
      <c r="AB466" s="115"/>
      <c r="AC466" s="109"/>
      <c r="AD466" s="109"/>
      <c r="AE466" s="109"/>
      <c r="AF466" s="109"/>
      <c r="AG466" s="109"/>
      <c r="AH466" s="109"/>
      <c r="AI466" s="109"/>
      <c r="AJ466" s="109"/>
    </row>
    <row r="467" spans="2:36" ht="306" customHeight="1" x14ac:dyDescent="0.3">
      <c r="B467" s="39"/>
      <c r="C467" s="112"/>
      <c r="D467" s="112"/>
      <c r="E467" s="118"/>
      <c r="F467" s="49" t="s">
        <v>15</v>
      </c>
      <c r="G467" s="13">
        <v>579966.77</v>
      </c>
      <c r="H467" s="13">
        <v>579966.77</v>
      </c>
      <c r="I467" s="13">
        <v>0</v>
      </c>
      <c r="J467" s="13">
        <v>0</v>
      </c>
      <c r="K467" s="13">
        <v>0</v>
      </c>
      <c r="L467" s="13">
        <v>0</v>
      </c>
      <c r="M467" s="13">
        <v>579966.77</v>
      </c>
      <c r="N467" s="13">
        <v>0</v>
      </c>
      <c r="O467" s="13">
        <v>579966.77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21"/>
      <c r="Z467" s="121"/>
      <c r="AA467" s="109"/>
      <c r="AB467" s="115"/>
      <c r="AC467" s="109"/>
      <c r="AD467" s="109"/>
      <c r="AE467" s="109"/>
      <c r="AF467" s="109"/>
      <c r="AG467" s="109"/>
      <c r="AH467" s="109"/>
      <c r="AI467" s="109"/>
      <c r="AJ467" s="109"/>
    </row>
    <row r="468" spans="2:36" ht="257.25" customHeight="1" x14ac:dyDescent="0.3">
      <c r="B468" s="72"/>
      <c r="C468" s="112"/>
      <c r="D468" s="112"/>
      <c r="E468" s="118"/>
      <c r="F468" s="74" t="s">
        <v>192</v>
      </c>
      <c r="G468" s="13">
        <v>0</v>
      </c>
      <c r="H468" s="13">
        <v>0</v>
      </c>
      <c r="I468" s="13">
        <v>0</v>
      </c>
      <c r="J468" s="13">
        <v>0</v>
      </c>
      <c r="K468" s="13">
        <v>0</v>
      </c>
      <c r="L468" s="13">
        <v>0</v>
      </c>
      <c r="M468" s="13">
        <v>0</v>
      </c>
      <c r="N468" s="13">
        <v>0</v>
      </c>
      <c r="O468" s="13">
        <v>0</v>
      </c>
      <c r="P468" s="13">
        <v>0</v>
      </c>
      <c r="Q468" s="13">
        <v>0</v>
      </c>
      <c r="R468" s="13">
        <v>0</v>
      </c>
      <c r="S468" s="13">
        <v>0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21"/>
      <c r="Z468" s="121"/>
      <c r="AA468" s="109"/>
      <c r="AB468" s="115"/>
      <c r="AC468" s="109"/>
      <c r="AD468" s="109"/>
      <c r="AE468" s="109"/>
      <c r="AF468" s="109"/>
      <c r="AG468" s="109"/>
      <c r="AH468" s="109"/>
      <c r="AI468" s="109"/>
      <c r="AJ468" s="109"/>
    </row>
    <row r="469" spans="2:36" ht="238.5" customHeight="1" x14ac:dyDescent="0.3">
      <c r="B469" s="39"/>
      <c r="C469" s="112"/>
      <c r="D469" s="112"/>
      <c r="E469" s="118"/>
      <c r="F469" s="49" t="s">
        <v>193</v>
      </c>
      <c r="G469" s="14">
        <v>0</v>
      </c>
      <c r="H469" s="14">
        <v>0</v>
      </c>
      <c r="I469" s="13">
        <v>0</v>
      </c>
      <c r="J469" s="13">
        <v>0</v>
      </c>
      <c r="K469" s="13">
        <v>0</v>
      </c>
      <c r="L469" s="13">
        <v>0</v>
      </c>
      <c r="M469" s="13">
        <v>0</v>
      </c>
      <c r="N469" s="13">
        <v>0</v>
      </c>
      <c r="O469" s="13">
        <v>0</v>
      </c>
      <c r="P469" s="13">
        <v>0</v>
      </c>
      <c r="Q469" s="13">
        <v>0</v>
      </c>
      <c r="R469" s="13">
        <v>0</v>
      </c>
      <c r="S469" s="13">
        <v>0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121"/>
      <c r="Z469" s="121"/>
      <c r="AA469" s="109"/>
      <c r="AB469" s="115"/>
      <c r="AC469" s="109"/>
      <c r="AD469" s="109"/>
      <c r="AE469" s="109"/>
      <c r="AF469" s="109"/>
      <c r="AG469" s="109"/>
      <c r="AH469" s="109"/>
      <c r="AI469" s="109"/>
      <c r="AJ469" s="109"/>
    </row>
    <row r="470" spans="2:36" ht="178.5" customHeight="1" x14ac:dyDescent="0.3">
      <c r="B470" s="39"/>
      <c r="C470" s="112"/>
      <c r="D470" s="112"/>
      <c r="E470" s="118"/>
      <c r="F470" s="49" t="s">
        <v>194</v>
      </c>
      <c r="G470" s="14">
        <v>0</v>
      </c>
      <c r="H470" s="14">
        <v>0</v>
      </c>
      <c r="I470" s="13">
        <v>0</v>
      </c>
      <c r="J470" s="13">
        <v>0</v>
      </c>
      <c r="K470" s="13">
        <v>0</v>
      </c>
      <c r="L470" s="13">
        <v>0</v>
      </c>
      <c r="M470" s="13">
        <v>0</v>
      </c>
      <c r="N470" s="13">
        <v>0</v>
      </c>
      <c r="O470" s="13">
        <v>0</v>
      </c>
      <c r="P470" s="13">
        <v>0</v>
      </c>
      <c r="Q470" s="13">
        <v>0</v>
      </c>
      <c r="R470" s="13">
        <v>0</v>
      </c>
      <c r="S470" s="13">
        <v>0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21"/>
      <c r="Z470" s="121"/>
      <c r="AA470" s="109"/>
      <c r="AB470" s="115"/>
      <c r="AC470" s="109"/>
      <c r="AD470" s="109"/>
      <c r="AE470" s="109"/>
      <c r="AF470" s="109"/>
      <c r="AG470" s="109"/>
      <c r="AH470" s="109"/>
      <c r="AI470" s="109"/>
      <c r="AJ470" s="109"/>
    </row>
    <row r="471" spans="2:36" ht="283.5" customHeight="1" x14ac:dyDescent="0.3">
      <c r="B471" s="39"/>
      <c r="C471" s="112"/>
      <c r="D471" s="112"/>
      <c r="E471" s="118"/>
      <c r="F471" s="49" t="s">
        <v>195</v>
      </c>
      <c r="G471" s="14">
        <v>0</v>
      </c>
      <c r="H471" s="14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>
        <v>0</v>
      </c>
      <c r="R471" s="13">
        <v>0</v>
      </c>
      <c r="S471" s="13">
        <v>0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21"/>
      <c r="Z471" s="121"/>
      <c r="AA471" s="109"/>
      <c r="AB471" s="115"/>
      <c r="AC471" s="109"/>
      <c r="AD471" s="109"/>
      <c r="AE471" s="109"/>
      <c r="AF471" s="109"/>
      <c r="AG471" s="109"/>
      <c r="AH471" s="109"/>
      <c r="AI471" s="109"/>
      <c r="AJ471" s="109"/>
    </row>
    <row r="472" spans="2:36" ht="298.5" customHeight="1" x14ac:dyDescent="0.3">
      <c r="B472" s="39"/>
      <c r="C472" s="113"/>
      <c r="D472" s="113"/>
      <c r="E472" s="119"/>
      <c r="F472" s="49" t="s">
        <v>196</v>
      </c>
      <c r="G472" s="14">
        <v>0</v>
      </c>
      <c r="H472" s="14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13">
        <v>0</v>
      </c>
      <c r="Q472" s="13">
        <v>0</v>
      </c>
      <c r="R472" s="13">
        <v>0</v>
      </c>
      <c r="S472" s="13">
        <v>0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21"/>
      <c r="Z472" s="121"/>
      <c r="AA472" s="109"/>
      <c r="AB472" s="115"/>
      <c r="AC472" s="109"/>
      <c r="AD472" s="109"/>
      <c r="AE472" s="109"/>
      <c r="AF472" s="109"/>
      <c r="AG472" s="109"/>
      <c r="AH472" s="109"/>
      <c r="AI472" s="109"/>
      <c r="AJ472" s="109"/>
    </row>
    <row r="473" spans="2:36" ht="178.5" customHeight="1" x14ac:dyDescent="0.3">
      <c r="B473" s="39"/>
      <c r="C473" s="111" t="s">
        <v>138</v>
      </c>
      <c r="D473" s="39">
        <v>502</v>
      </c>
      <c r="E473" s="44" t="s">
        <v>182</v>
      </c>
      <c r="F473" s="49" t="s">
        <v>4</v>
      </c>
      <c r="G473" s="13">
        <v>1800000</v>
      </c>
      <c r="H473" s="13">
        <v>1800000</v>
      </c>
      <c r="I473" s="13">
        <v>0</v>
      </c>
      <c r="J473" s="13">
        <v>0</v>
      </c>
      <c r="K473" s="13">
        <v>0</v>
      </c>
      <c r="L473" s="13">
        <v>0</v>
      </c>
      <c r="M473" s="13">
        <v>1800000</v>
      </c>
      <c r="N473" s="13">
        <v>0</v>
      </c>
      <c r="O473" s="13">
        <v>1800000</v>
      </c>
      <c r="P473" s="13">
        <v>0</v>
      </c>
      <c r="Q473" s="13">
        <v>0</v>
      </c>
      <c r="R473" s="13">
        <v>0</v>
      </c>
      <c r="S473" s="13">
        <v>0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21"/>
      <c r="Z473" s="121"/>
      <c r="AA473" s="109"/>
      <c r="AB473" s="115"/>
      <c r="AC473" s="109"/>
      <c r="AD473" s="109"/>
      <c r="AE473" s="109"/>
      <c r="AF473" s="109"/>
      <c r="AG473" s="109"/>
      <c r="AH473" s="109"/>
      <c r="AI473" s="109"/>
      <c r="AJ473" s="109"/>
    </row>
    <row r="474" spans="2:36" ht="249.75" customHeight="1" x14ac:dyDescent="0.3">
      <c r="B474" s="39"/>
      <c r="C474" s="112"/>
      <c r="D474" s="36"/>
      <c r="E474" s="44"/>
      <c r="F474" s="49" t="s">
        <v>13</v>
      </c>
      <c r="G474" s="13">
        <v>0</v>
      </c>
      <c r="H474" s="13">
        <v>0</v>
      </c>
      <c r="I474" s="13">
        <v>0</v>
      </c>
      <c r="J474" s="13">
        <v>0</v>
      </c>
      <c r="K474" s="13">
        <v>0</v>
      </c>
      <c r="L474" s="13">
        <v>0</v>
      </c>
      <c r="M474" s="13">
        <v>0</v>
      </c>
      <c r="N474" s="13">
        <v>0</v>
      </c>
      <c r="O474" s="13">
        <v>0</v>
      </c>
      <c r="P474" s="13">
        <v>0</v>
      </c>
      <c r="Q474" s="13">
        <v>0</v>
      </c>
      <c r="R474" s="13">
        <v>0</v>
      </c>
      <c r="S474" s="13">
        <v>0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21"/>
      <c r="Z474" s="121"/>
      <c r="AA474" s="109"/>
      <c r="AB474" s="115"/>
      <c r="AC474" s="109"/>
      <c r="AD474" s="109"/>
      <c r="AE474" s="109"/>
      <c r="AF474" s="109"/>
      <c r="AG474" s="109"/>
      <c r="AH474" s="109"/>
      <c r="AI474" s="109"/>
      <c r="AJ474" s="109"/>
    </row>
    <row r="475" spans="2:36" ht="178.5" customHeight="1" x14ac:dyDescent="0.3">
      <c r="B475" s="39"/>
      <c r="C475" s="112"/>
      <c r="D475" s="36"/>
      <c r="E475" s="44"/>
      <c r="F475" s="49" t="s">
        <v>14</v>
      </c>
      <c r="G475" s="13">
        <v>0</v>
      </c>
      <c r="H475" s="13">
        <v>0</v>
      </c>
      <c r="I475" s="13">
        <v>0</v>
      </c>
      <c r="J475" s="13">
        <v>0</v>
      </c>
      <c r="K475" s="13">
        <v>0</v>
      </c>
      <c r="L475" s="13">
        <v>0</v>
      </c>
      <c r="M475" s="13">
        <v>0</v>
      </c>
      <c r="N475" s="13">
        <v>0</v>
      </c>
      <c r="O475" s="13">
        <v>0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21"/>
      <c r="Z475" s="121"/>
      <c r="AA475" s="109"/>
      <c r="AB475" s="115"/>
      <c r="AC475" s="109"/>
      <c r="AD475" s="109"/>
      <c r="AE475" s="109"/>
      <c r="AF475" s="109"/>
      <c r="AG475" s="109"/>
      <c r="AH475" s="109"/>
      <c r="AI475" s="109"/>
      <c r="AJ475" s="109"/>
    </row>
    <row r="476" spans="2:36" ht="178.5" customHeight="1" x14ac:dyDescent="0.3">
      <c r="B476" s="39"/>
      <c r="C476" s="112"/>
      <c r="D476" s="36"/>
      <c r="E476" s="44"/>
      <c r="F476" s="49" t="s">
        <v>15</v>
      </c>
      <c r="G476" s="13">
        <v>1800000</v>
      </c>
      <c r="H476" s="13">
        <v>1800000</v>
      </c>
      <c r="I476" s="13">
        <v>0</v>
      </c>
      <c r="J476" s="13">
        <v>0</v>
      </c>
      <c r="K476" s="13">
        <v>0</v>
      </c>
      <c r="L476" s="13">
        <v>0</v>
      </c>
      <c r="M476" s="13">
        <v>1800000</v>
      </c>
      <c r="N476" s="13">
        <v>0</v>
      </c>
      <c r="O476" s="13">
        <v>1800000</v>
      </c>
      <c r="P476" s="13">
        <v>0</v>
      </c>
      <c r="Q476" s="13">
        <v>0</v>
      </c>
      <c r="R476" s="13">
        <v>0</v>
      </c>
      <c r="S476" s="13">
        <v>0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21"/>
      <c r="Z476" s="121"/>
      <c r="AA476" s="109"/>
      <c r="AB476" s="115"/>
      <c r="AC476" s="109"/>
      <c r="AD476" s="109"/>
      <c r="AE476" s="109"/>
      <c r="AF476" s="109"/>
      <c r="AG476" s="109"/>
      <c r="AH476" s="109"/>
      <c r="AI476" s="109"/>
      <c r="AJ476" s="109"/>
    </row>
    <row r="477" spans="2:36" ht="204.75" customHeight="1" x14ac:dyDescent="0.3">
      <c r="B477" s="72"/>
      <c r="C477" s="112"/>
      <c r="D477" s="71"/>
      <c r="E477" s="73"/>
      <c r="F477" s="74" t="s">
        <v>192</v>
      </c>
      <c r="G477" s="13">
        <v>0</v>
      </c>
      <c r="H477" s="13">
        <v>0</v>
      </c>
      <c r="I477" s="13">
        <v>0</v>
      </c>
      <c r="J477" s="13">
        <v>0</v>
      </c>
      <c r="K477" s="13">
        <v>0</v>
      </c>
      <c r="L477" s="13">
        <v>0</v>
      </c>
      <c r="M477" s="13">
        <v>0</v>
      </c>
      <c r="N477" s="13">
        <v>0</v>
      </c>
      <c r="O477" s="13">
        <v>0</v>
      </c>
      <c r="P477" s="13">
        <v>0</v>
      </c>
      <c r="Q477" s="13">
        <v>0</v>
      </c>
      <c r="R477" s="13">
        <v>0</v>
      </c>
      <c r="S477" s="13">
        <v>0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21"/>
      <c r="Z477" s="121"/>
      <c r="AA477" s="109"/>
      <c r="AB477" s="115"/>
      <c r="AC477" s="109"/>
      <c r="AD477" s="109"/>
      <c r="AE477" s="109"/>
      <c r="AF477" s="109"/>
      <c r="AG477" s="109"/>
      <c r="AH477" s="109"/>
      <c r="AI477" s="109"/>
      <c r="AJ477" s="109"/>
    </row>
    <row r="478" spans="2:36" ht="178.5" customHeight="1" x14ac:dyDescent="0.3">
      <c r="B478" s="39"/>
      <c r="C478" s="112"/>
      <c r="D478" s="36"/>
      <c r="E478" s="44"/>
      <c r="F478" s="49" t="s">
        <v>193</v>
      </c>
      <c r="G478" s="14">
        <v>0</v>
      </c>
      <c r="H478" s="14">
        <v>0</v>
      </c>
      <c r="I478" s="13">
        <v>0</v>
      </c>
      <c r="J478" s="13">
        <v>0</v>
      </c>
      <c r="K478" s="13">
        <v>0</v>
      </c>
      <c r="L478" s="13">
        <v>0</v>
      </c>
      <c r="M478" s="13">
        <v>0</v>
      </c>
      <c r="N478" s="13">
        <v>0</v>
      </c>
      <c r="O478" s="13">
        <v>0</v>
      </c>
      <c r="P478" s="13">
        <v>0</v>
      </c>
      <c r="Q478" s="13">
        <v>0</v>
      </c>
      <c r="R478" s="13">
        <v>0</v>
      </c>
      <c r="S478" s="13">
        <v>0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21"/>
      <c r="Z478" s="121"/>
      <c r="AA478" s="109"/>
      <c r="AB478" s="115"/>
      <c r="AC478" s="109"/>
      <c r="AD478" s="109"/>
      <c r="AE478" s="109"/>
      <c r="AF478" s="109"/>
      <c r="AG478" s="109"/>
      <c r="AH478" s="109"/>
      <c r="AI478" s="109"/>
      <c r="AJ478" s="109"/>
    </row>
    <row r="479" spans="2:36" ht="178.5" customHeight="1" x14ac:dyDescent="0.3">
      <c r="B479" s="39"/>
      <c r="C479" s="112"/>
      <c r="D479" s="36"/>
      <c r="E479" s="44"/>
      <c r="F479" s="49" t="s">
        <v>194</v>
      </c>
      <c r="G479" s="14">
        <v>0</v>
      </c>
      <c r="H479" s="14">
        <v>0</v>
      </c>
      <c r="I479" s="13">
        <v>0</v>
      </c>
      <c r="J479" s="13">
        <v>0</v>
      </c>
      <c r="K479" s="13">
        <v>0</v>
      </c>
      <c r="L479" s="13">
        <v>0</v>
      </c>
      <c r="M479" s="13">
        <v>0</v>
      </c>
      <c r="N479" s="13">
        <v>0</v>
      </c>
      <c r="O479" s="13">
        <v>0</v>
      </c>
      <c r="P479" s="13">
        <v>0</v>
      </c>
      <c r="Q479" s="13">
        <v>0</v>
      </c>
      <c r="R479" s="13">
        <v>0</v>
      </c>
      <c r="S479" s="13">
        <v>0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21"/>
      <c r="Z479" s="121"/>
      <c r="AA479" s="109"/>
      <c r="AB479" s="115"/>
      <c r="AC479" s="109"/>
      <c r="AD479" s="109"/>
      <c r="AE479" s="109"/>
      <c r="AF479" s="109"/>
      <c r="AG479" s="109"/>
      <c r="AH479" s="109"/>
      <c r="AI479" s="109"/>
      <c r="AJ479" s="109"/>
    </row>
    <row r="480" spans="2:36" ht="178.5" customHeight="1" x14ac:dyDescent="0.3">
      <c r="B480" s="39"/>
      <c r="C480" s="112"/>
      <c r="D480" s="36"/>
      <c r="E480" s="44"/>
      <c r="F480" s="49" t="s">
        <v>195</v>
      </c>
      <c r="G480" s="14">
        <v>0</v>
      </c>
      <c r="H480" s="14">
        <v>0</v>
      </c>
      <c r="I480" s="13">
        <v>0</v>
      </c>
      <c r="J480" s="13">
        <v>0</v>
      </c>
      <c r="K480" s="13">
        <v>0</v>
      </c>
      <c r="L480" s="13">
        <v>0</v>
      </c>
      <c r="M480" s="13">
        <v>0</v>
      </c>
      <c r="N480" s="13">
        <v>0</v>
      </c>
      <c r="O480" s="13">
        <v>0</v>
      </c>
      <c r="P480" s="13">
        <v>0</v>
      </c>
      <c r="Q480" s="13">
        <v>0</v>
      </c>
      <c r="R480" s="13">
        <v>0</v>
      </c>
      <c r="S480" s="13">
        <v>0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21"/>
      <c r="Z480" s="121"/>
      <c r="AA480" s="109"/>
      <c r="AB480" s="115"/>
      <c r="AC480" s="109"/>
      <c r="AD480" s="109"/>
      <c r="AE480" s="109"/>
      <c r="AF480" s="109"/>
      <c r="AG480" s="109"/>
      <c r="AH480" s="109"/>
      <c r="AI480" s="109"/>
      <c r="AJ480" s="109"/>
    </row>
    <row r="481" spans="2:36" ht="242.25" customHeight="1" x14ac:dyDescent="0.3">
      <c r="B481" s="39"/>
      <c r="C481" s="113"/>
      <c r="D481" s="36"/>
      <c r="E481" s="44"/>
      <c r="F481" s="49" t="s">
        <v>196</v>
      </c>
      <c r="G481" s="14">
        <v>0</v>
      </c>
      <c r="H481" s="14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13">
        <v>0</v>
      </c>
      <c r="Q481" s="13">
        <v>0</v>
      </c>
      <c r="R481" s="13">
        <v>0</v>
      </c>
      <c r="S481" s="13">
        <v>0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21"/>
      <c r="Z481" s="121"/>
      <c r="AA481" s="109"/>
      <c r="AB481" s="115"/>
      <c r="AC481" s="109"/>
      <c r="AD481" s="109"/>
      <c r="AE481" s="109"/>
      <c r="AF481" s="109"/>
      <c r="AG481" s="109"/>
      <c r="AH481" s="109"/>
      <c r="AI481" s="109"/>
      <c r="AJ481" s="109"/>
    </row>
    <row r="482" spans="2:36" ht="178.5" customHeight="1" x14ac:dyDescent="0.3">
      <c r="B482" s="39"/>
      <c r="C482" s="111" t="s">
        <v>139</v>
      </c>
      <c r="D482" s="111">
        <v>502</v>
      </c>
      <c r="E482" s="117" t="s">
        <v>183</v>
      </c>
      <c r="F482" s="49" t="s">
        <v>4</v>
      </c>
      <c r="G482" s="13">
        <v>5000000</v>
      </c>
      <c r="H482" s="13">
        <v>5000000</v>
      </c>
      <c r="I482" s="13">
        <v>0</v>
      </c>
      <c r="J482" s="13">
        <v>0</v>
      </c>
      <c r="K482" s="13">
        <v>0</v>
      </c>
      <c r="L482" s="13">
        <v>0</v>
      </c>
      <c r="M482" s="13">
        <v>5000000</v>
      </c>
      <c r="N482" s="13">
        <v>0</v>
      </c>
      <c r="O482" s="13">
        <v>5000000</v>
      </c>
      <c r="P482" s="13">
        <v>0</v>
      </c>
      <c r="Q482" s="13">
        <v>0</v>
      </c>
      <c r="R482" s="13">
        <v>0</v>
      </c>
      <c r="S482" s="13">
        <v>0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21"/>
      <c r="Z482" s="121"/>
      <c r="AA482" s="109"/>
      <c r="AB482" s="115"/>
      <c r="AC482" s="109"/>
      <c r="AD482" s="109"/>
      <c r="AE482" s="109"/>
      <c r="AF482" s="109"/>
      <c r="AG482" s="109"/>
      <c r="AH482" s="109"/>
      <c r="AI482" s="109"/>
      <c r="AJ482" s="109"/>
    </row>
    <row r="483" spans="2:36" ht="249.75" customHeight="1" x14ac:dyDescent="0.3">
      <c r="B483" s="39"/>
      <c r="C483" s="112"/>
      <c r="D483" s="112"/>
      <c r="E483" s="118"/>
      <c r="F483" s="49" t="s">
        <v>13</v>
      </c>
      <c r="G483" s="13">
        <v>5000000</v>
      </c>
      <c r="H483" s="13">
        <v>5000000</v>
      </c>
      <c r="I483" s="13">
        <v>0</v>
      </c>
      <c r="J483" s="13">
        <v>0</v>
      </c>
      <c r="K483" s="13">
        <v>0</v>
      </c>
      <c r="L483" s="13">
        <v>0</v>
      </c>
      <c r="M483" s="13">
        <v>5000000</v>
      </c>
      <c r="N483" s="13">
        <v>0</v>
      </c>
      <c r="O483" s="13">
        <v>5000000</v>
      </c>
      <c r="P483" s="13">
        <v>0</v>
      </c>
      <c r="Q483" s="13">
        <v>0</v>
      </c>
      <c r="R483" s="13">
        <v>0</v>
      </c>
      <c r="S483" s="13">
        <v>0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21"/>
      <c r="Z483" s="121"/>
      <c r="AA483" s="109"/>
      <c r="AB483" s="115"/>
      <c r="AC483" s="109"/>
      <c r="AD483" s="109"/>
      <c r="AE483" s="109"/>
      <c r="AF483" s="109"/>
      <c r="AG483" s="109"/>
      <c r="AH483" s="109"/>
      <c r="AI483" s="109"/>
      <c r="AJ483" s="109"/>
    </row>
    <row r="484" spans="2:36" ht="178.5" customHeight="1" x14ac:dyDescent="0.3">
      <c r="B484" s="39"/>
      <c r="C484" s="112"/>
      <c r="D484" s="112"/>
      <c r="E484" s="118"/>
      <c r="F484" s="49" t="s">
        <v>14</v>
      </c>
      <c r="G484" s="13">
        <v>0</v>
      </c>
      <c r="H484" s="13">
        <v>0</v>
      </c>
      <c r="I484" s="13">
        <v>0</v>
      </c>
      <c r="J484" s="13">
        <v>0</v>
      </c>
      <c r="K484" s="13">
        <v>0</v>
      </c>
      <c r="L484" s="13">
        <v>0</v>
      </c>
      <c r="M484" s="13">
        <v>0</v>
      </c>
      <c r="N484" s="13">
        <v>0</v>
      </c>
      <c r="O484" s="13">
        <v>0</v>
      </c>
      <c r="P484" s="13">
        <v>0</v>
      </c>
      <c r="Q484" s="13"/>
      <c r="R484" s="13">
        <v>0</v>
      </c>
      <c r="S484" s="13">
        <v>0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21"/>
      <c r="Z484" s="121"/>
      <c r="AA484" s="109"/>
      <c r="AB484" s="115"/>
      <c r="AC484" s="109"/>
      <c r="AD484" s="109"/>
      <c r="AE484" s="109"/>
      <c r="AF484" s="109"/>
      <c r="AG484" s="109"/>
      <c r="AH484" s="109"/>
      <c r="AI484" s="109"/>
      <c r="AJ484" s="109"/>
    </row>
    <row r="485" spans="2:36" ht="287.25" customHeight="1" x14ac:dyDescent="0.3">
      <c r="B485" s="39"/>
      <c r="C485" s="112"/>
      <c r="D485" s="112"/>
      <c r="E485" s="118"/>
      <c r="F485" s="49" t="s">
        <v>15</v>
      </c>
      <c r="G485" s="13">
        <v>0</v>
      </c>
      <c r="H485" s="13">
        <v>0</v>
      </c>
      <c r="I485" s="13">
        <v>0</v>
      </c>
      <c r="J485" s="13">
        <v>0</v>
      </c>
      <c r="K485" s="13">
        <v>0</v>
      </c>
      <c r="L485" s="13">
        <v>0</v>
      </c>
      <c r="M485" s="13">
        <v>0</v>
      </c>
      <c r="N485" s="13">
        <v>0</v>
      </c>
      <c r="O485" s="13">
        <v>0</v>
      </c>
      <c r="P485" s="13">
        <v>0</v>
      </c>
      <c r="Q485" s="13">
        <v>0</v>
      </c>
      <c r="R485" s="13">
        <v>0</v>
      </c>
      <c r="S485" s="13">
        <v>0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21"/>
      <c r="Z485" s="121"/>
      <c r="AA485" s="109"/>
      <c r="AB485" s="115"/>
      <c r="AC485" s="109"/>
      <c r="AD485" s="109"/>
      <c r="AE485" s="109"/>
      <c r="AF485" s="109"/>
      <c r="AG485" s="109"/>
      <c r="AH485" s="109"/>
      <c r="AI485" s="109"/>
      <c r="AJ485" s="109"/>
    </row>
    <row r="486" spans="2:36" ht="223.5" customHeight="1" x14ac:dyDescent="0.3">
      <c r="B486" s="72"/>
      <c r="C486" s="112"/>
      <c r="D486" s="112"/>
      <c r="E486" s="118"/>
      <c r="F486" s="74" t="s">
        <v>192</v>
      </c>
      <c r="G486" s="13">
        <v>0</v>
      </c>
      <c r="H486" s="13">
        <v>0</v>
      </c>
      <c r="I486" s="13">
        <v>0</v>
      </c>
      <c r="J486" s="13">
        <v>0</v>
      </c>
      <c r="K486" s="13">
        <v>0</v>
      </c>
      <c r="L486" s="13">
        <v>0</v>
      </c>
      <c r="M486" s="13">
        <v>0</v>
      </c>
      <c r="N486" s="13">
        <v>0</v>
      </c>
      <c r="O486" s="13">
        <v>0</v>
      </c>
      <c r="P486" s="13">
        <v>0</v>
      </c>
      <c r="Q486" s="13">
        <v>0</v>
      </c>
      <c r="R486" s="13">
        <v>0</v>
      </c>
      <c r="S486" s="13">
        <v>0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21"/>
      <c r="Z486" s="121"/>
      <c r="AA486" s="109"/>
      <c r="AB486" s="115"/>
      <c r="AC486" s="109"/>
      <c r="AD486" s="109"/>
      <c r="AE486" s="109"/>
      <c r="AF486" s="109"/>
      <c r="AG486" s="109"/>
      <c r="AH486" s="109"/>
      <c r="AI486" s="109"/>
      <c r="AJ486" s="109"/>
    </row>
    <row r="487" spans="2:36" ht="178.5" customHeight="1" x14ac:dyDescent="0.3">
      <c r="B487" s="39"/>
      <c r="C487" s="112"/>
      <c r="D487" s="112"/>
      <c r="E487" s="118"/>
      <c r="F487" s="49" t="s">
        <v>193</v>
      </c>
      <c r="G487" s="14">
        <v>0</v>
      </c>
      <c r="H487" s="14">
        <v>0</v>
      </c>
      <c r="I487" s="13">
        <v>0</v>
      </c>
      <c r="J487" s="13">
        <v>0</v>
      </c>
      <c r="K487" s="13">
        <v>0</v>
      </c>
      <c r="L487" s="13">
        <v>0</v>
      </c>
      <c r="M487" s="13">
        <v>0</v>
      </c>
      <c r="N487" s="13">
        <v>0</v>
      </c>
      <c r="O487" s="13">
        <v>0</v>
      </c>
      <c r="P487" s="13">
        <v>0</v>
      </c>
      <c r="Q487" s="13">
        <v>0</v>
      </c>
      <c r="R487" s="13">
        <v>0</v>
      </c>
      <c r="S487" s="13">
        <v>0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21"/>
      <c r="Z487" s="121"/>
      <c r="AA487" s="109"/>
      <c r="AB487" s="115"/>
      <c r="AC487" s="109"/>
      <c r="AD487" s="109"/>
      <c r="AE487" s="109"/>
      <c r="AF487" s="109"/>
      <c r="AG487" s="109"/>
      <c r="AH487" s="109"/>
      <c r="AI487" s="109"/>
      <c r="AJ487" s="109"/>
    </row>
    <row r="488" spans="2:36" ht="178.5" customHeight="1" x14ac:dyDescent="0.3">
      <c r="B488" s="39"/>
      <c r="C488" s="112"/>
      <c r="D488" s="112"/>
      <c r="E488" s="118"/>
      <c r="F488" s="49" t="s">
        <v>194</v>
      </c>
      <c r="G488" s="14">
        <v>0</v>
      </c>
      <c r="H488" s="14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  <c r="P488" s="13">
        <v>0</v>
      </c>
      <c r="Q488" s="13">
        <v>0</v>
      </c>
      <c r="R488" s="13">
        <v>0</v>
      </c>
      <c r="S488" s="13">
        <v>0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21"/>
      <c r="Z488" s="121"/>
      <c r="AA488" s="109"/>
      <c r="AB488" s="115"/>
      <c r="AC488" s="109"/>
      <c r="AD488" s="109"/>
      <c r="AE488" s="109"/>
      <c r="AF488" s="109"/>
      <c r="AG488" s="109"/>
      <c r="AH488" s="109"/>
      <c r="AI488" s="109"/>
      <c r="AJ488" s="109"/>
    </row>
    <row r="489" spans="2:36" ht="287.25" customHeight="1" x14ac:dyDescent="0.3">
      <c r="B489" s="39"/>
      <c r="C489" s="112"/>
      <c r="D489" s="112"/>
      <c r="E489" s="118"/>
      <c r="F489" s="49" t="s">
        <v>195</v>
      </c>
      <c r="G489" s="14">
        <v>0</v>
      </c>
      <c r="H489" s="14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  <c r="P489" s="13">
        <v>0</v>
      </c>
      <c r="Q489" s="13">
        <v>0</v>
      </c>
      <c r="R489" s="13">
        <v>0</v>
      </c>
      <c r="S489" s="13">
        <v>0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21"/>
      <c r="Z489" s="121"/>
      <c r="AA489" s="109"/>
      <c r="AB489" s="115"/>
      <c r="AC489" s="109"/>
      <c r="AD489" s="109"/>
      <c r="AE489" s="109"/>
      <c r="AF489" s="109"/>
      <c r="AG489" s="109"/>
      <c r="AH489" s="109"/>
      <c r="AI489" s="109"/>
      <c r="AJ489" s="109"/>
    </row>
    <row r="490" spans="2:36" ht="249.75" customHeight="1" x14ac:dyDescent="0.3">
      <c r="B490" s="39"/>
      <c r="C490" s="113"/>
      <c r="D490" s="113"/>
      <c r="E490" s="119"/>
      <c r="F490" s="49" t="s">
        <v>196</v>
      </c>
      <c r="G490" s="14">
        <v>0</v>
      </c>
      <c r="H490" s="14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0</v>
      </c>
      <c r="N490" s="13">
        <v>0</v>
      </c>
      <c r="O490" s="13">
        <v>0</v>
      </c>
      <c r="P490" s="13">
        <v>0</v>
      </c>
      <c r="Q490" s="13">
        <v>0</v>
      </c>
      <c r="R490" s="13">
        <v>0</v>
      </c>
      <c r="S490" s="13">
        <v>0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21"/>
      <c r="Z490" s="121"/>
      <c r="AA490" s="109"/>
      <c r="AB490" s="115"/>
      <c r="AC490" s="109"/>
      <c r="AD490" s="109"/>
      <c r="AE490" s="109"/>
      <c r="AF490" s="109"/>
      <c r="AG490" s="109"/>
      <c r="AH490" s="109"/>
      <c r="AI490" s="109"/>
      <c r="AJ490" s="109"/>
    </row>
    <row r="491" spans="2:36" ht="178.5" customHeight="1" x14ac:dyDescent="0.3">
      <c r="B491" s="39"/>
      <c r="C491" s="111" t="s">
        <v>140</v>
      </c>
      <c r="D491" s="39">
        <v>502</v>
      </c>
      <c r="E491" s="44" t="s">
        <v>184</v>
      </c>
      <c r="F491" s="49" t="s">
        <v>4</v>
      </c>
      <c r="G491" s="13">
        <v>709393.82</v>
      </c>
      <c r="H491" s="13">
        <v>709393.82</v>
      </c>
      <c r="I491" s="13">
        <v>0</v>
      </c>
      <c r="J491" s="13">
        <v>0</v>
      </c>
      <c r="K491" s="13">
        <v>0</v>
      </c>
      <c r="L491" s="13">
        <v>0</v>
      </c>
      <c r="M491" s="13">
        <v>709393.82</v>
      </c>
      <c r="N491" s="13">
        <v>0</v>
      </c>
      <c r="O491" s="13">
        <v>709393.82</v>
      </c>
      <c r="P491" s="13">
        <v>0</v>
      </c>
      <c r="Q491" s="13">
        <v>0</v>
      </c>
      <c r="R491" s="13">
        <v>0</v>
      </c>
      <c r="S491" s="13">
        <v>0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21"/>
      <c r="Z491" s="121"/>
      <c r="AA491" s="109"/>
      <c r="AB491" s="115"/>
      <c r="AC491" s="109"/>
      <c r="AD491" s="109"/>
      <c r="AE491" s="109"/>
      <c r="AF491" s="109"/>
      <c r="AG491" s="109"/>
      <c r="AH491" s="109"/>
      <c r="AI491" s="109"/>
      <c r="AJ491" s="109"/>
    </row>
    <row r="492" spans="2:36" ht="279.75" customHeight="1" x14ac:dyDescent="0.3">
      <c r="B492" s="39"/>
      <c r="C492" s="112"/>
      <c r="D492" s="36"/>
      <c r="E492" s="44"/>
      <c r="F492" s="49" t="s">
        <v>13</v>
      </c>
      <c r="G492" s="13">
        <v>709393.82</v>
      </c>
      <c r="H492" s="13">
        <v>709393.82</v>
      </c>
      <c r="I492" s="13">
        <v>0</v>
      </c>
      <c r="J492" s="13">
        <v>0</v>
      </c>
      <c r="K492" s="13">
        <v>0</v>
      </c>
      <c r="L492" s="13">
        <v>0</v>
      </c>
      <c r="M492" s="13">
        <v>709393.82</v>
      </c>
      <c r="N492" s="13">
        <v>0</v>
      </c>
      <c r="O492" s="13">
        <v>709393.82</v>
      </c>
      <c r="P492" s="13">
        <v>0</v>
      </c>
      <c r="Q492" s="13">
        <v>0</v>
      </c>
      <c r="R492" s="13">
        <v>0</v>
      </c>
      <c r="S492" s="13">
        <v>0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21"/>
      <c r="Z492" s="121"/>
      <c r="AA492" s="109"/>
      <c r="AB492" s="115"/>
      <c r="AC492" s="109"/>
      <c r="AD492" s="109"/>
      <c r="AE492" s="109"/>
      <c r="AF492" s="109"/>
      <c r="AG492" s="109"/>
      <c r="AH492" s="109"/>
      <c r="AI492" s="109"/>
      <c r="AJ492" s="109"/>
    </row>
    <row r="493" spans="2:36" ht="178.5" customHeight="1" x14ac:dyDescent="0.3">
      <c r="B493" s="39"/>
      <c r="C493" s="112"/>
      <c r="D493" s="36"/>
      <c r="E493" s="44"/>
      <c r="F493" s="49" t="s">
        <v>14</v>
      </c>
      <c r="G493" s="13">
        <v>0</v>
      </c>
      <c r="H493" s="13">
        <v>0</v>
      </c>
      <c r="I493" s="13">
        <v>0</v>
      </c>
      <c r="J493" s="13">
        <v>0</v>
      </c>
      <c r="K493" s="13">
        <v>0</v>
      </c>
      <c r="L493" s="13">
        <v>0</v>
      </c>
      <c r="M493" s="13">
        <v>0</v>
      </c>
      <c r="N493" s="13">
        <v>0</v>
      </c>
      <c r="O493" s="13">
        <v>0</v>
      </c>
      <c r="P493" s="13">
        <v>0</v>
      </c>
      <c r="Q493" s="13">
        <v>0</v>
      </c>
      <c r="R493" s="13">
        <v>0</v>
      </c>
      <c r="S493" s="13">
        <v>0</v>
      </c>
      <c r="T493" s="13">
        <v>0</v>
      </c>
      <c r="U493" s="13">
        <v>0</v>
      </c>
      <c r="V493" s="13">
        <v>0</v>
      </c>
      <c r="W493" s="13">
        <v>0</v>
      </c>
      <c r="X493" s="13">
        <v>0</v>
      </c>
      <c r="Y493" s="121"/>
      <c r="Z493" s="121"/>
      <c r="AA493" s="109"/>
      <c r="AB493" s="115"/>
      <c r="AC493" s="109"/>
      <c r="AD493" s="109"/>
      <c r="AE493" s="109"/>
      <c r="AF493" s="109"/>
      <c r="AG493" s="109"/>
      <c r="AH493" s="109"/>
      <c r="AI493" s="109"/>
      <c r="AJ493" s="109"/>
    </row>
    <row r="494" spans="2:36" ht="283.5" customHeight="1" x14ac:dyDescent="0.3">
      <c r="B494" s="39"/>
      <c r="C494" s="112"/>
      <c r="D494" s="36"/>
      <c r="E494" s="44"/>
      <c r="F494" s="49" t="s">
        <v>15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0</v>
      </c>
      <c r="N494" s="13">
        <v>0</v>
      </c>
      <c r="O494" s="13">
        <v>0</v>
      </c>
      <c r="P494" s="13">
        <v>0</v>
      </c>
      <c r="Q494" s="13">
        <v>0</v>
      </c>
      <c r="R494" s="13">
        <v>0</v>
      </c>
      <c r="S494" s="13">
        <v>0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21"/>
      <c r="Z494" s="121"/>
      <c r="AA494" s="109"/>
      <c r="AB494" s="115"/>
      <c r="AC494" s="109"/>
      <c r="AD494" s="109"/>
      <c r="AE494" s="109"/>
      <c r="AF494" s="109"/>
      <c r="AG494" s="109"/>
      <c r="AH494" s="109"/>
      <c r="AI494" s="109"/>
      <c r="AJ494" s="109"/>
    </row>
    <row r="495" spans="2:36" ht="227.25" customHeight="1" x14ac:dyDescent="0.3">
      <c r="B495" s="72"/>
      <c r="C495" s="112"/>
      <c r="D495" s="71"/>
      <c r="E495" s="73"/>
      <c r="F495" s="74" t="s">
        <v>192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  <c r="P495" s="13">
        <v>0</v>
      </c>
      <c r="Q495" s="13">
        <v>0</v>
      </c>
      <c r="R495" s="13">
        <v>0</v>
      </c>
      <c r="S495" s="13">
        <v>0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21"/>
      <c r="Z495" s="121"/>
      <c r="AA495" s="109"/>
      <c r="AB495" s="115"/>
      <c r="AC495" s="109"/>
      <c r="AD495" s="109"/>
      <c r="AE495" s="109"/>
      <c r="AF495" s="109"/>
      <c r="AG495" s="109"/>
      <c r="AH495" s="109"/>
      <c r="AI495" s="109"/>
      <c r="AJ495" s="109"/>
    </row>
    <row r="496" spans="2:36" ht="178.5" customHeight="1" x14ac:dyDescent="0.3">
      <c r="B496" s="39"/>
      <c r="C496" s="112"/>
      <c r="D496" s="36"/>
      <c r="E496" s="44"/>
      <c r="F496" s="49" t="s">
        <v>193</v>
      </c>
      <c r="G496" s="14">
        <v>0</v>
      </c>
      <c r="H496" s="14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0</v>
      </c>
      <c r="N496" s="13">
        <v>0</v>
      </c>
      <c r="O496" s="13">
        <v>0</v>
      </c>
      <c r="P496" s="13">
        <v>0</v>
      </c>
      <c r="Q496" s="13">
        <v>0</v>
      </c>
      <c r="R496" s="13">
        <v>0</v>
      </c>
      <c r="S496" s="13">
        <v>0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21"/>
      <c r="Z496" s="121"/>
      <c r="AA496" s="109"/>
      <c r="AB496" s="115"/>
      <c r="AC496" s="109"/>
      <c r="AD496" s="109"/>
      <c r="AE496" s="109"/>
      <c r="AF496" s="109"/>
      <c r="AG496" s="109"/>
      <c r="AH496" s="109"/>
      <c r="AI496" s="109"/>
      <c r="AJ496" s="109"/>
    </row>
    <row r="497" spans="2:36" ht="178.5" customHeight="1" x14ac:dyDescent="0.3">
      <c r="B497" s="39"/>
      <c r="C497" s="112"/>
      <c r="D497" s="36"/>
      <c r="E497" s="44"/>
      <c r="F497" s="49" t="s">
        <v>194</v>
      </c>
      <c r="G497" s="14">
        <v>0</v>
      </c>
      <c r="H497" s="14">
        <v>0</v>
      </c>
      <c r="I497" s="13">
        <v>0</v>
      </c>
      <c r="J497" s="13">
        <v>0</v>
      </c>
      <c r="K497" s="13">
        <v>0</v>
      </c>
      <c r="L497" s="13">
        <v>0</v>
      </c>
      <c r="M497" s="13">
        <v>0</v>
      </c>
      <c r="N497" s="13">
        <v>0</v>
      </c>
      <c r="O497" s="13">
        <v>0</v>
      </c>
      <c r="P497" s="13">
        <v>0</v>
      </c>
      <c r="Q497" s="13">
        <v>0</v>
      </c>
      <c r="R497" s="13">
        <v>0</v>
      </c>
      <c r="S497" s="13">
        <v>0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21"/>
      <c r="Z497" s="121"/>
      <c r="AA497" s="109"/>
      <c r="AB497" s="115"/>
      <c r="AC497" s="109"/>
      <c r="AD497" s="109"/>
      <c r="AE497" s="109"/>
      <c r="AF497" s="109"/>
      <c r="AG497" s="109"/>
      <c r="AH497" s="109"/>
      <c r="AI497" s="109"/>
      <c r="AJ497" s="109"/>
    </row>
    <row r="498" spans="2:36" ht="283.5" customHeight="1" x14ac:dyDescent="0.3">
      <c r="B498" s="39"/>
      <c r="C498" s="112"/>
      <c r="D498" s="36"/>
      <c r="E498" s="44"/>
      <c r="F498" s="49" t="s">
        <v>195</v>
      </c>
      <c r="G498" s="14">
        <v>0</v>
      </c>
      <c r="H498" s="14">
        <v>0</v>
      </c>
      <c r="I498" s="13">
        <v>0</v>
      </c>
      <c r="J498" s="13">
        <v>0</v>
      </c>
      <c r="K498" s="13">
        <v>0</v>
      </c>
      <c r="L498" s="13">
        <v>0</v>
      </c>
      <c r="M498" s="13">
        <v>0</v>
      </c>
      <c r="N498" s="13">
        <v>0</v>
      </c>
      <c r="O498" s="13">
        <v>0</v>
      </c>
      <c r="P498" s="13">
        <v>0</v>
      </c>
      <c r="Q498" s="13">
        <v>0</v>
      </c>
      <c r="R498" s="13">
        <v>0</v>
      </c>
      <c r="S498" s="13">
        <v>0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21"/>
      <c r="Z498" s="121"/>
      <c r="AA498" s="109"/>
      <c r="AB498" s="115"/>
      <c r="AC498" s="109"/>
      <c r="AD498" s="109"/>
      <c r="AE498" s="109"/>
      <c r="AF498" s="109"/>
      <c r="AG498" s="109"/>
      <c r="AH498" s="109"/>
      <c r="AI498" s="109"/>
      <c r="AJ498" s="109"/>
    </row>
    <row r="499" spans="2:36" ht="253.5" customHeight="1" x14ac:dyDescent="0.3">
      <c r="B499" s="39"/>
      <c r="C499" s="113"/>
      <c r="D499" s="36"/>
      <c r="E499" s="44"/>
      <c r="F499" s="49" t="s">
        <v>196</v>
      </c>
      <c r="G499" s="14">
        <v>0</v>
      </c>
      <c r="H499" s="14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>
        <v>0</v>
      </c>
      <c r="R499" s="13">
        <v>0</v>
      </c>
      <c r="S499" s="13">
        <v>0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21"/>
      <c r="Z499" s="121"/>
      <c r="AA499" s="109"/>
      <c r="AB499" s="115"/>
      <c r="AC499" s="109"/>
      <c r="AD499" s="109"/>
      <c r="AE499" s="109"/>
      <c r="AF499" s="109"/>
      <c r="AG499" s="109"/>
      <c r="AH499" s="109"/>
      <c r="AI499" s="109"/>
      <c r="AJ499" s="109"/>
    </row>
    <row r="500" spans="2:36" ht="178.5" customHeight="1" x14ac:dyDescent="0.3">
      <c r="B500" s="39"/>
      <c r="C500" s="111" t="s">
        <v>141</v>
      </c>
      <c r="D500" s="38">
        <v>508</v>
      </c>
      <c r="E500" s="43" t="s">
        <v>182</v>
      </c>
      <c r="F500" s="49" t="s">
        <v>4</v>
      </c>
      <c r="G500" s="13">
        <v>243330</v>
      </c>
      <c r="H500" s="13">
        <v>243330</v>
      </c>
      <c r="I500" s="13">
        <v>0</v>
      </c>
      <c r="J500" s="13">
        <v>0</v>
      </c>
      <c r="K500" s="13">
        <v>0</v>
      </c>
      <c r="L500" s="13">
        <v>0</v>
      </c>
      <c r="M500" s="13">
        <v>243330</v>
      </c>
      <c r="N500" s="13">
        <v>0</v>
      </c>
      <c r="O500" s="13">
        <v>243330</v>
      </c>
      <c r="P500" s="13">
        <v>0</v>
      </c>
      <c r="Q500" s="13">
        <v>0</v>
      </c>
      <c r="R500" s="13">
        <v>0</v>
      </c>
      <c r="S500" s="13">
        <v>0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21"/>
      <c r="Z500" s="121"/>
      <c r="AA500" s="109"/>
      <c r="AB500" s="115"/>
      <c r="AC500" s="109"/>
      <c r="AD500" s="109"/>
      <c r="AE500" s="109"/>
      <c r="AF500" s="109"/>
      <c r="AG500" s="109"/>
      <c r="AH500" s="109"/>
      <c r="AI500" s="109"/>
      <c r="AJ500" s="109"/>
    </row>
    <row r="501" spans="2:36" ht="234.75" customHeight="1" x14ac:dyDescent="0.3">
      <c r="B501" s="39"/>
      <c r="C501" s="112"/>
      <c r="D501" s="36"/>
      <c r="E501" s="44"/>
      <c r="F501" s="49" t="s">
        <v>13</v>
      </c>
      <c r="G501" s="13">
        <v>0</v>
      </c>
      <c r="H501" s="13">
        <v>0</v>
      </c>
      <c r="I501" s="13">
        <v>0</v>
      </c>
      <c r="J501" s="13">
        <v>0</v>
      </c>
      <c r="K501" s="13">
        <v>0</v>
      </c>
      <c r="L501" s="13">
        <v>0</v>
      </c>
      <c r="M501" s="13">
        <v>0</v>
      </c>
      <c r="N501" s="13">
        <v>0</v>
      </c>
      <c r="O501" s="13">
        <v>0</v>
      </c>
      <c r="P501" s="13">
        <v>0</v>
      </c>
      <c r="Q501" s="13">
        <v>0</v>
      </c>
      <c r="R501" s="13">
        <v>0</v>
      </c>
      <c r="S501" s="13">
        <v>0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21"/>
      <c r="Z501" s="121"/>
      <c r="AA501" s="109"/>
      <c r="AB501" s="115"/>
      <c r="AC501" s="109"/>
      <c r="AD501" s="109"/>
      <c r="AE501" s="109"/>
      <c r="AF501" s="109"/>
      <c r="AG501" s="109"/>
      <c r="AH501" s="109"/>
      <c r="AI501" s="109"/>
      <c r="AJ501" s="109"/>
    </row>
    <row r="502" spans="2:36" ht="178.5" customHeight="1" x14ac:dyDescent="0.3">
      <c r="B502" s="39"/>
      <c r="C502" s="112"/>
      <c r="D502" s="36"/>
      <c r="E502" s="44"/>
      <c r="F502" s="49" t="s">
        <v>14</v>
      </c>
      <c r="G502" s="13">
        <v>0</v>
      </c>
      <c r="H502" s="13">
        <v>0</v>
      </c>
      <c r="I502" s="13">
        <v>0</v>
      </c>
      <c r="J502" s="13">
        <v>0</v>
      </c>
      <c r="K502" s="13">
        <v>0</v>
      </c>
      <c r="L502" s="13">
        <v>0</v>
      </c>
      <c r="M502" s="13">
        <v>0</v>
      </c>
      <c r="N502" s="13">
        <v>0</v>
      </c>
      <c r="O502" s="13">
        <v>0</v>
      </c>
      <c r="P502" s="13">
        <v>0</v>
      </c>
      <c r="Q502" s="13">
        <v>0</v>
      </c>
      <c r="R502" s="13">
        <v>0</v>
      </c>
      <c r="S502" s="13">
        <v>0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121"/>
      <c r="Z502" s="121"/>
      <c r="AA502" s="109"/>
      <c r="AB502" s="115"/>
      <c r="AC502" s="109"/>
      <c r="AD502" s="109"/>
      <c r="AE502" s="109"/>
      <c r="AF502" s="109"/>
      <c r="AG502" s="109"/>
      <c r="AH502" s="109"/>
      <c r="AI502" s="109"/>
      <c r="AJ502" s="109"/>
    </row>
    <row r="503" spans="2:36" ht="309.75" customHeight="1" x14ac:dyDescent="0.3">
      <c r="B503" s="39"/>
      <c r="C503" s="112"/>
      <c r="D503" s="36"/>
      <c r="E503" s="44"/>
      <c r="F503" s="49" t="s">
        <v>15</v>
      </c>
      <c r="G503" s="13">
        <v>243330</v>
      </c>
      <c r="H503" s="13">
        <v>243330</v>
      </c>
      <c r="I503" s="13">
        <v>0</v>
      </c>
      <c r="J503" s="13">
        <v>0</v>
      </c>
      <c r="K503" s="13">
        <v>0</v>
      </c>
      <c r="L503" s="13">
        <v>0</v>
      </c>
      <c r="M503" s="13">
        <v>243330</v>
      </c>
      <c r="N503" s="13">
        <v>0</v>
      </c>
      <c r="O503" s="13">
        <v>243330</v>
      </c>
      <c r="P503" s="13">
        <v>0</v>
      </c>
      <c r="Q503" s="13">
        <v>0</v>
      </c>
      <c r="R503" s="13">
        <v>0</v>
      </c>
      <c r="S503" s="13">
        <v>0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21"/>
      <c r="Z503" s="121"/>
      <c r="AA503" s="109"/>
      <c r="AB503" s="115"/>
      <c r="AC503" s="109"/>
      <c r="AD503" s="109"/>
      <c r="AE503" s="109"/>
      <c r="AF503" s="109"/>
      <c r="AG503" s="109"/>
      <c r="AH503" s="109"/>
      <c r="AI503" s="109"/>
      <c r="AJ503" s="109"/>
    </row>
    <row r="504" spans="2:36" ht="231" customHeight="1" x14ac:dyDescent="0.3">
      <c r="B504" s="72"/>
      <c r="C504" s="112"/>
      <c r="D504" s="71"/>
      <c r="E504" s="73"/>
      <c r="F504" s="74" t="s">
        <v>192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>
        <v>0</v>
      </c>
      <c r="R504" s="13">
        <v>0</v>
      </c>
      <c r="S504" s="13">
        <v>0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21"/>
      <c r="Z504" s="121"/>
      <c r="AA504" s="109"/>
      <c r="AB504" s="115"/>
      <c r="AC504" s="109"/>
      <c r="AD504" s="109"/>
      <c r="AE504" s="109"/>
      <c r="AF504" s="109"/>
      <c r="AG504" s="109"/>
      <c r="AH504" s="109"/>
      <c r="AI504" s="109"/>
      <c r="AJ504" s="109"/>
    </row>
    <row r="505" spans="2:36" ht="178.5" customHeight="1" x14ac:dyDescent="0.3">
      <c r="B505" s="39"/>
      <c r="C505" s="112"/>
      <c r="D505" s="36"/>
      <c r="E505" s="44"/>
      <c r="F505" s="49" t="s">
        <v>193</v>
      </c>
      <c r="G505" s="14">
        <v>0</v>
      </c>
      <c r="H505" s="14">
        <v>0</v>
      </c>
      <c r="I505" s="13">
        <v>0</v>
      </c>
      <c r="J505" s="13">
        <v>0</v>
      </c>
      <c r="K505" s="13">
        <v>0</v>
      </c>
      <c r="L505" s="13">
        <v>0</v>
      </c>
      <c r="M505" s="13">
        <v>0</v>
      </c>
      <c r="N505" s="13">
        <v>0</v>
      </c>
      <c r="O505" s="13">
        <v>0</v>
      </c>
      <c r="P505" s="13">
        <v>0</v>
      </c>
      <c r="Q505" s="13">
        <v>0</v>
      </c>
      <c r="R505" s="13">
        <v>0</v>
      </c>
      <c r="S505" s="13">
        <v>0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21"/>
      <c r="Z505" s="121"/>
      <c r="AA505" s="109"/>
      <c r="AB505" s="115"/>
      <c r="AC505" s="109"/>
      <c r="AD505" s="109"/>
      <c r="AE505" s="109"/>
      <c r="AF505" s="109"/>
      <c r="AG505" s="109"/>
      <c r="AH505" s="109"/>
      <c r="AI505" s="109"/>
      <c r="AJ505" s="109"/>
    </row>
    <row r="506" spans="2:36" ht="178.5" customHeight="1" x14ac:dyDescent="0.3">
      <c r="B506" s="39"/>
      <c r="C506" s="112"/>
      <c r="D506" s="36"/>
      <c r="E506" s="44"/>
      <c r="F506" s="49" t="s">
        <v>194</v>
      </c>
      <c r="G506" s="14">
        <v>0</v>
      </c>
      <c r="H506" s="14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0</v>
      </c>
      <c r="N506" s="13">
        <v>0</v>
      </c>
      <c r="O506" s="13">
        <v>0</v>
      </c>
      <c r="P506" s="13">
        <v>0</v>
      </c>
      <c r="Q506" s="13">
        <v>0</v>
      </c>
      <c r="R506" s="13">
        <v>0</v>
      </c>
      <c r="S506" s="13">
        <v>0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21"/>
      <c r="Z506" s="121"/>
      <c r="AA506" s="109"/>
      <c r="AB506" s="115"/>
      <c r="AC506" s="109"/>
      <c r="AD506" s="109"/>
      <c r="AE506" s="109"/>
      <c r="AF506" s="109"/>
      <c r="AG506" s="109"/>
      <c r="AH506" s="109"/>
      <c r="AI506" s="109"/>
      <c r="AJ506" s="109"/>
    </row>
    <row r="507" spans="2:36" ht="276" customHeight="1" x14ac:dyDescent="0.3">
      <c r="B507" s="39"/>
      <c r="C507" s="112"/>
      <c r="D507" s="36"/>
      <c r="E507" s="44"/>
      <c r="F507" s="49" t="s">
        <v>195</v>
      </c>
      <c r="G507" s="14">
        <v>0</v>
      </c>
      <c r="H507" s="14">
        <v>0</v>
      </c>
      <c r="I507" s="13">
        <v>0</v>
      </c>
      <c r="J507" s="13">
        <v>0</v>
      </c>
      <c r="K507" s="13">
        <v>0</v>
      </c>
      <c r="L507" s="13">
        <v>0</v>
      </c>
      <c r="M507" s="13">
        <v>0</v>
      </c>
      <c r="N507" s="13">
        <v>0</v>
      </c>
      <c r="O507" s="13">
        <v>0</v>
      </c>
      <c r="P507" s="13">
        <v>0</v>
      </c>
      <c r="Q507" s="13">
        <v>0</v>
      </c>
      <c r="R507" s="13">
        <v>0</v>
      </c>
      <c r="S507" s="13">
        <v>0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21"/>
      <c r="Z507" s="121"/>
      <c r="AA507" s="109"/>
      <c r="AB507" s="115"/>
      <c r="AC507" s="109"/>
      <c r="AD507" s="109"/>
      <c r="AE507" s="109"/>
      <c r="AF507" s="109"/>
      <c r="AG507" s="109"/>
      <c r="AH507" s="109"/>
      <c r="AI507" s="109"/>
      <c r="AJ507" s="109"/>
    </row>
    <row r="508" spans="2:36" ht="257.25" customHeight="1" x14ac:dyDescent="0.3">
      <c r="B508" s="39"/>
      <c r="C508" s="113"/>
      <c r="D508" s="36"/>
      <c r="E508" s="44"/>
      <c r="F508" s="49" t="s">
        <v>196</v>
      </c>
      <c r="G508" s="14">
        <v>0</v>
      </c>
      <c r="H508" s="14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>
        <v>0</v>
      </c>
      <c r="R508" s="13">
        <v>0</v>
      </c>
      <c r="S508" s="13">
        <v>0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22"/>
      <c r="Z508" s="122"/>
      <c r="AA508" s="109"/>
      <c r="AB508" s="115"/>
      <c r="AC508" s="109"/>
      <c r="AD508" s="109"/>
      <c r="AE508" s="109"/>
      <c r="AF508" s="109"/>
      <c r="AG508" s="109"/>
      <c r="AH508" s="109"/>
      <c r="AI508" s="109"/>
      <c r="AJ508" s="109"/>
    </row>
    <row r="509" spans="2:36" ht="167.25" customHeight="1" x14ac:dyDescent="0.3">
      <c r="B509" s="87"/>
      <c r="C509" s="111" t="s">
        <v>253</v>
      </c>
      <c r="D509" s="85"/>
      <c r="E509" s="86"/>
      <c r="F509" s="97" t="s">
        <v>4</v>
      </c>
      <c r="G509" s="14">
        <v>64696340.479999997</v>
      </c>
      <c r="H509" s="14">
        <v>64696340.479999997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>
        <v>0</v>
      </c>
      <c r="R509" s="13">
        <v>0</v>
      </c>
      <c r="S509" s="13">
        <v>0</v>
      </c>
      <c r="T509" s="13">
        <v>0</v>
      </c>
      <c r="U509" s="13">
        <v>64696340.479999997</v>
      </c>
      <c r="V509" s="13">
        <v>0</v>
      </c>
      <c r="W509" s="13">
        <v>64696340.479999997</v>
      </c>
      <c r="X509" s="13">
        <v>0</v>
      </c>
      <c r="Y509" s="88"/>
      <c r="Z509" s="88"/>
      <c r="AA509" s="109"/>
      <c r="AB509" s="115"/>
      <c r="AC509" s="109"/>
      <c r="AD509" s="109"/>
      <c r="AE509" s="109"/>
      <c r="AF509" s="109"/>
      <c r="AG509" s="109"/>
      <c r="AH509" s="109"/>
      <c r="AI509" s="109"/>
      <c r="AJ509" s="109"/>
    </row>
    <row r="510" spans="2:36" ht="257.25" customHeight="1" x14ac:dyDescent="0.3">
      <c r="B510" s="87"/>
      <c r="C510" s="112"/>
      <c r="D510" s="85"/>
      <c r="E510" s="86"/>
      <c r="F510" s="97" t="s">
        <v>13</v>
      </c>
      <c r="G510" s="14">
        <v>0</v>
      </c>
      <c r="H510" s="14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>
        <v>0</v>
      </c>
      <c r="R510" s="13">
        <v>0</v>
      </c>
      <c r="S510" s="13">
        <v>0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88"/>
      <c r="Z510" s="88"/>
      <c r="AA510" s="109"/>
      <c r="AB510" s="115"/>
      <c r="AC510" s="109"/>
      <c r="AD510" s="109"/>
      <c r="AE510" s="109"/>
      <c r="AF510" s="109"/>
      <c r="AG510" s="109"/>
      <c r="AH510" s="109"/>
      <c r="AI510" s="109"/>
      <c r="AJ510" s="109"/>
    </row>
    <row r="511" spans="2:36" ht="223.5" customHeight="1" x14ac:dyDescent="0.3">
      <c r="B511" s="87"/>
      <c r="C511" s="112"/>
      <c r="D511" s="85"/>
      <c r="E511" s="86"/>
      <c r="F511" s="97" t="s">
        <v>14</v>
      </c>
      <c r="G511" s="14">
        <v>61461523.460000001</v>
      </c>
      <c r="H511" s="14">
        <v>61461523.460000001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>
        <v>0</v>
      </c>
      <c r="R511" s="13">
        <v>0</v>
      </c>
      <c r="S511" s="13">
        <v>0</v>
      </c>
      <c r="T511" s="13">
        <v>0</v>
      </c>
      <c r="U511" s="13">
        <v>61461523.460000001</v>
      </c>
      <c r="V511" s="13">
        <v>0</v>
      </c>
      <c r="W511" s="13">
        <v>61461523.460000001</v>
      </c>
      <c r="X511" s="13">
        <v>0</v>
      </c>
      <c r="Y511" s="88"/>
      <c r="Z511" s="88"/>
      <c r="AA511" s="109"/>
      <c r="AB511" s="115"/>
      <c r="AC511" s="109"/>
      <c r="AD511" s="109"/>
      <c r="AE511" s="109"/>
      <c r="AF511" s="109"/>
      <c r="AG511" s="109"/>
      <c r="AH511" s="109"/>
      <c r="AI511" s="109"/>
      <c r="AJ511" s="109"/>
    </row>
    <row r="512" spans="2:36" ht="328.5" customHeight="1" x14ac:dyDescent="0.3">
      <c r="B512" s="87"/>
      <c r="C512" s="112"/>
      <c r="D512" s="85"/>
      <c r="E512" s="86"/>
      <c r="F512" s="97" t="s">
        <v>15</v>
      </c>
      <c r="G512" s="14">
        <v>3234817.02</v>
      </c>
      <c r="H512" s="14">
        <v>3234817.02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3234817.02</v>
      </c>
      <c r="V512" s="13">
        <v>0</v>
      </c>
      <c r="W512" s="13">
        <v>3234817.02</v>
      </c>
      <c r="X512" s="13">
        <v>0</v>
      </c>
      <c r="Y512" s="88"/>
      <c r="Z512" s="88"/>
      <c r="AA512" s="109"/>
      <c r="AB512" s="115"/>
      <c r="AC512" s="109"/>
      <c r="AD512" s="109"/>
      <c r="AE512" s="109"/>
      <c r="AF512" s="109"/>
      <c r="AG512" s="109"/>
      <c r="AH512" s="109"/>
      <c r="AI512" s="109"/>
      <c r="AJ512" s="109"/>
    </row>
    <row r="513" spans="2:36" ht="257.25" customHeight="1" x14ac:dyDescent="0.3">
      <c r="B513" s="87"/>
      <c r="C513" s="112"/>
      <c r="D513" s="85"/>
      <c r="E513" s="86"/>
      <c r="F513" s="97" t="s">
        <v>192</v>
      </c>
      <c r="G513" s="14">
        <v>0</v>
      </c>
      <c r="H513" s="14">
        <v>0</v>
      </c>
      <c r="I513" s="13">
        <v>0</v>
      </c>
      <c r="J513" s="13">
        <v>0</v>
      </c>
      <c r="K513" s="13">
        <v>0</v>
      </c>
      <c r="L513" s="13">
        <v>0</v>
      </c>
      <c r="M513" s="13">
        <v>0</v>
      </c>
      <c r="N513" s="13">
        <v>0</v>
      </c>
      <c r="O513" s="13">
        <v>0</v>
      </c>
      <c r="P513" s="13">
        <v>0</v>
      </c>
      <c r="Q513" s="13">
        <v>0</v>
      </c>
      <c r="R513" s="13">
        <v>0</v>
      </c>
      <c r="S513" s="13">
        <v>0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88"/>
      <c r="Z513" s="88"/>
      <c r="AA513" s="109"/>
      <c r="AB513" s="115"/>
      <c r="AC513" s="109"/>
      <c r="AD513" s="109"/>
      <c r="AE513" s="109"/>
      <c r="AF513" s="109"/>
      <c r="AG513" s="109"/>
      <c r="AH513" s="109"/>
      <c r="AI513" s="109"/>
      <c r="AJ513" s="109"/>
    </row>
    <row r="514" spans="2:36" ht="197.25" customHeight="1" x14ac:dyDescent="0.3">
      <c r="B514" s="87"/>
      <c r="C514" s="112"/>
      <c r="D514" s="85"/>
      <c r="E514" s="86"/>
      <c r="F514" s="97" t="s">
        <v>193</v>
      </c>
      <c r="G514" s="14">
        <v>0</v>
      </c>
      <c r="H514" s="14">
        <v>0</v>
      </c>
      <c r="I514" s="13">
        <v>0</v>
      </c>
      <c r="J514" s="13">
        <v>0</v>
      </c>
      <c r="K514" s="13">
        <v>0</v>
      </c>
      <c r="L514" s="13">
        <v>0</v>
      </c>
      <c r="M514" s="13">
        <v>0</v>
      </c>
      <c r="N514" s="13">
        <v>0</v>
      </c>
      <c r="O514" s="13">
        <v>0</v>
      </c>
      <c r="P514" s="13">
        <v>0</v>
      </c>
      <c r="Q514" s="13">
        <v>0</v>
      </c>
      <c r="R514" s="13">
        <v>0</v>
      </c>
      <c r="S514" s="13">
        <v>0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88"/>
      <c r="Z514" s="88"/>
      <c r="AA514" s="109"/>
      <c r="AB514" s="115"/>
      <c r="AC514" s="109"/>
      <c r="AD514" s="109"/>
      <c r="AE514" s="109"/>
      <c r="AF514" s="109"/>
      <c r="AG514" s="109"/>
      <c r="AH514" s="109"/>
      <c r="AI514" s="109"/>
      <c r="AJ514" s="109"/>
    </row>
    <row r="515" spans="2:36" ht="178.5" customHeight="1" x14ac:dyDescent="0.3">
      <c r="B515" s="87"/>
      <c r="C515" s="112"/>
      <c r="D515" s="85"/>
      <c r="E515" s="86"/>
      <c r="F515" s="97" t="s">
        <v>194</v>
      </c>
      <c r="G515" s="14">
        <v>0</v>
      </c>
      <c r="H515" s="14">
        <v>0</v>
      </c>
      <c r="I515" s="13">
        <v>0</v>
      </c>
      <c r="J515" s="13">
        <v>0</v>
      </c>
      <c r="K515" s="13">
        <v>0</v>
      </c>
      <c r="L515" s="13">
        <v>0</v>
      </c>
      <c r="M515" s="13">
        <v>0</v>
      </c>
      <c r="N515" s="13">
        <v>0</v>
      </c>
      <c r="O515" s="13">
        <v>0</v>
      </c>
      <c r="P515" s="13">
        <v>0</v>
      </c>
      <c r="Q515" s="13">
        <v>0</v>
      </c>
      <c r="R515" s="13">
        <v>0</v>
      </c>
      <c r="S515" s="13">
        <v>0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88"/>
      <c r="Z515" s="88"/>
      <c r="AA515" s="109"/>
      <c r="AB515" s="115"/>
      <c r="AC515" s="109"/>
      <c r="AD515" s="109"/>
      <c r="AE515" s="109"/>
      <c r="AF515" s="109"/>
      <c r="AG515" s="109"/>
      <c r="AH515" s="109"/>
      <c r="AI515" s="109"/>
      <c r="AJ515" s="109"/>
    </row>
    <row r="516" spans="2:36" ht="279.75" customHeight="1" x14ac:dyDescent="0.3">
      <c r="B516" s="87"/>
      <c r="C516" s="112"/>
      <c r="D516" s="85"/>
      <c r="E516" s="86"/>
      <c r="F516" s="97" t="s">
        <v>195</v>
      </c>
      <c r="G516" s="14">
        <v>0</v>
      </c>
      <c r="H516" s="14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>
        <v>0</v>
      </c>
      <c r="R516" s="13">
        <v>0</v>
      </c>
      <c r="S516" s="13">
        <v>0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88"/>
      <c r="Z516" s="88"/>
      <c r="AA516" s="109"/>
      <c r="AB516" s="115"/>
      <c r="AC516" s="109"/>
      <c r="AD516" s="109"/>
      <c r="AE516" s="109"/>
      <c r="AF516" s="109"/>
      <c r="AG516" s="109"/>
      <c r="AH516" s="109"/>
      <c r="AI516" s="109"/>
      <c r="AJ516" s="109"/>
    </row>
    <row r="517" spans="2:36" ht="257.25" customHeight="1" x14ac:dyDescent="0.3">
      <c r="B517" s="87"/>
      <c r="C517" s="113"/>
      <c r="D517" s="85"/>
      <c r="E517" s="86"/>
      <c r="F517" s="97" t="s">
        <v>196</v>
      </c>
      <c r="G517" s="14">
        <v>0</v>
      </c>
      <c r="H517" s="14">
        <v>0</v>
      </c>
      <c r="I517" s="13">
        <v>0</v>
      </c>
      <c r="J517" s="13">
        <v>0</v>
      </c>
      <c r="K517" s="13">
        <v>0</v>
      </c>
      <c r="L517" s="13">
        <v>0</v>
      </c>
      <c r="M517" s="13">
        <v>0</v>
      </c>
      <c r="N517" s="13">
        <v>0</v>
      </c>
      <c r="O517" s="13">
        <v>0</v>
      </c>
      <c r="P517" s="13">
        <v>0</v>
      </c>
      <c r="Q517" s="13">
        <v>0</v>
      </c>
      <c r="R517" s="13">
        <v>0</v>
      </c>
      <c r="S517" s="13">
        <v>0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88"/>
      <c r="Z517" s="88"/>
      <c r="AA517" s="110"/>
      <c r="AB517" s="116"/>
      <c r="AC517" s="110"/>
      <c r="AD517" s="110"/>
      <c r="AE517" s="110"/>
      <c r="AF517" s="110"/>
      <c r="AG517" s="110"/>
      <c r="AH517" s="110"/>
      <c r="AI517" s="110"/>
      <c r="AJ517" s="110"/>
    </row>
    <row r="518" spans="2:36" ht="257.25" customHeight="1" x14ac:dyDescent="0.3">
      <c r="B518" s="87"/>
      <c r="C518" s="111" t="s">
        <v>254</v>
      </c>
      <c r="D518" s="114"/>
      <c r="E518" s="117"/>
      <c r="F518" s="97" t="s">
        <v>4</v>
      </c>
      <c r="G518" s="14">
        <v>153990.6</v>
      </c>
      <c r="H518" s="14">
        <v>153990.6</v>
      </c>
      <c r="I518" s="13">
        <v>0</v>
      </c>
      <c r="J518" s="13">
        <v>0</v>
      </c>
      <c r="K518" s="13">
        <v>0</v>
      </c>
      <c r="L518" s="13">
        <v>0</v>
      </c>
      <c r="M518" s="13">
        <v>0</v>
      </c>
      <c r="N518" s="13">
        <v>0</v>
      </c>
      <c r="O518" s="13">
        <v>0</v>
      </c>
      <c r="P518" s="13">
        <v>0</v>
      </c>
      <c r="Q518" s="13">
        <v>0</v>
      </c>
      <c r="R518" s="13">
        <v>0</v>
      </c>
      <c r="S518" s="13">
        <v>0</v>
      </c>
      <c r="T518" s="13">
        <v>0</v>
      </c>
      <c r="U518" s="13">
        <v>153990.6</v>
      </c>
      <c r="V518" s="13">
        <v>0</v>
      </c>
      <c r="W518" s="13">
        <v>153990.6</v>
      </c>
      <c r="X518" s="13">
        <v>0</v>
      </c>
      <c r="Y518" s="120" t="s">
        <v>216</v>
      </c>
      <c r="Z518" s="120" t="s">
        <v>142</v>
      </c>
      <c r="AA518" s="108">
        <v>4</v>
      </c>
      <c r="AB518" s="114">
        <v>4</v>
      </c>
      <c r="AC518" s="108">
        <v>0</v>
      </c>
      <c r="AD518" s="108">
        <v>0</v>
      </c>
      <c r="AE518" s="108">
        <v>0</v>
      </c>
      <c r="AF518" s="108">
        <v>0</v>
      </c>
      <c r="AG518" s="108">
        <v>1</v>
      </c>
      <c r="AH518" s="108">
        <v>1</v>
      </c>
      <c r="AI518" s="108">
        <v>3</v>
      </c>
      <c r="AJ518" s="108">
        <v>3</v>
      </c>
    </row>
    <row r="519" spans="2:36" ht="257.25" customHeight="1" x14ac:dyDescent="0.3">
      <c r="B519" s="87"/>
      <c r="C519" s="112"/>
      <c r="D519" s="115"/>
      <c r="E519" s="118"/>
      <c r="F519" s="97" t="s">
        <v>13</v>
      </c>
      <c r="G519" s="14">
        <v>153990.6</v>
      </c>
      <c r="H519" s="14">
        <v>153990.6</v>
      </c>
      <c r="I519" s="13">
        <v>0</v>
      </c>
      <c r="J519" s="13">
        <v>0</v>
      </c>
      <c r="K519" s="13">
        <v>0</v>
      </c>
      <c r="L519" s="13">
        <v>0</v>
      </c>
      <c r="M519" s="13">
        <v>0</v>
      </c>
      <c r="N519" s="13">
        <v>0</v>
      </c>
      <c r="O519" s="13">
        <v>0</v>
      </c>
      <c r="P519" s="13">
        <v>0</v>
      </c>
      <c r="Q519" s="13">
        <v>0</v>
      </c>
      <c r="R519" s="13">
        <v>0</v>
      </c>
      <c r="S519" s="13">
        <v>0</v>
      </c>
      <c r="T519" s="13">
        <v>0</v>
      </c>
      <c r="U519" s="13">
        <v>153990.6</v>
      </c>
      <c r="V519" s="13">
        <v>0</v>
      </c>
      <c r="W519" s="13">
        <v>153990.6</v>
      </c>
      <c r="X519" s="13">
        <v>0</v>
      </c>
      <c r="Y519" s="121"/>
      <c r="Z519" s="121"/>
      <c r="AA519" s="109"/>
      <c r="AB519" s="115"/>
      <c r="AC519" s="109"/>
      <c r="AD519" s="109"/>
      <c r="AE519" s="109"/>
      <c r="AF519" s="109"/>
      <c r="AG519" s="109"/>
      <c r="AH519" s="109"/>
      <c r="AI519" s="109"/>
      <c r="AJ519" s="109"/>
    </row>
    <row r="520" spans="2:36" ht="257.25" customHeight="1" x14ac:dyDescent="0.3">
      <c r="B520" s="87"/>
      <c r="C520" s="112"/>
      <c r="D520" s="115"/>
      <c r="E520" s="118"/>
      <c r="F520" s="97" t="s">
        <v>14</v>
      </c>
      <c r="G520" s="14">
        <v>0</v>
      </c>
      <c r="H520" s="14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>
        <v>0</v>
      </c>
      <c r="R520" s="13">
        <v>0</v>
      </c>
      <c r="S520" s="13">
        <v>0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21"/>
      <c r="Z520" s="121"/>
      <c r="AA520" s="109"/>
      <c r="AB520" s="115"/>
      <c r="AC520" s="109"/>
      <c r="AD520" s="109"/>
      <c r="AE520" s="109"/>
      <c r="AF520" s="109"/>
      <c r="AG520" s="109"/>
      <c r="AH520" s="109"/>
      <c r="AI520" s="109"/>
      <c r="AJ520" s="109"/>
    </row>
    <row r="521" spans="2:36" ht="257.25" customHeight="1" x14ac:dyDescent="0.3">
      <c r="B521" s="87"/>
      <c r="C521" s="112"/>
      <c r="D521" s="115"/>
      <c r="E521" s="118"/>
      <c r="F521" s="97" t="s">
        <v>15</v>
      </c>
      <c r="G521" s="14">
        <v>0</v>
      </c>
      <c r="H521" s="14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  <c r="P521" s="13">
        <v>0</v>
      </c>
      <c r="Q521" s="13">
        <v>0</v>
      </c>
      <c r="R521" s="13">
        <v>0</v>
      </c>
      <c r="S521" s="13">
        <v>0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21"/>
      <c r="Z521" s="121"/>
      <c r="AA521" s="109"/>
      <c r="AB521" s="115"/>
      <c r="AC521" s="109"/>
      <c r="AD521" s="109"/>
      <c r="AE521" s="109"/>
      <c r="AF521" s="109"/>
      <c r="AG521" s="109"/>
      <c r="AH521" s="109"/>
      <c r="AI521" s="109"/>
      <c r="AJ521" s="109"/>
    </row>
    <row r="522" spans="2:36" ht="257.25" customHeight="1" x14ac:dyDescent="0.3">
      <c r="B522" s="87"/>
      <c r="C522" s="112"/>
      <c r="D522" s="115"/>
      <c r="E522" s="118"/>
      <c r="F522" s="97" t="s">
        <v>192</v>
      </c>
      <c r="G522" s="14">
        <v>0</v>
      </c>
      <c r="H522" s="14">
        <v>0</v>
      </c>
      <c r="I522" s="13">
        <v>0</v>
      </c>
      <c r="J522" s="13">
        <v>0</v>
      </c>
      <c r="K522" s="13">
        <v>0</v>
      </c>
      <c r="L522" s="13">
        <v>0</v>
      </c>
      <c r="M522" s="13">
        <v>0</v>
      </c>
      <c r="N522" s="13">
        <v>0</v>
      </c>
      <c r="O522" s="13">
        <v>0</v>
      </c>
      <c r="P522" s="13">
        <v>0</v>
      </c>
      <c r="Q522" s="13">
        <v>0</v>
      </c>
      <c r="R522" s="13">
        <v>0</v>
      </c>
      <c r="S522" s="13">
        <v>0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21"/>
      <c r="Z522" s="121"/>
      <c r="AA522" s="109"/>
      <c r="AB522" s="115"/>
      <c r="AC522" s="109"/>
      <c r="AD522" s="109"/>
      <c r="AE522" s="109"/>
      <c r="AF522" s="109"/>
      <c r="AG522" s="109"/>
      <c r="AH522" s="109"/>
      <c r="AI522" s="109"/>
      <c r="AJ522" s="109"/>
    </row>
    <row r="523" spans="2:36" ht="257.25" customHeight="1" x14ac:dyDescent="0.3">
      <c r="B523" s="87"/>
      <c r="C523" s="112"/>
      <c r="D523" s="115"/>
      <c r="E523" s="118"/>
      <c r="F523" s="97" t="s">
        <v>193</v>
      </c>
      <c r="G523" s="14">
        <v>0</v>
      </c>
      <c r="H523" s="14">
        <v>0</v>
      </c>
      <c r="I523" s="13">
        <v>0</v>
      </c>
      <c r="J523" s="13"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  <c r="P523" s="13">
        <v>0</v>
      </c>
      <c r="Q523" s="13">
        <v>0</v>
      </c>
      <c r="R523" s="13">
        <v>0</v>
      </c>
      <c r="S523" s="13">
        <v>0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21"/>
      <c r="Z523" s="121"/>
      <c r="AA523" s="109"/>
      <c r="AB523" s="115"/>
      <c r="AC523" s="109"/>
      <c r="AD523" s="109"/>
      <c r="AE523" s="109"/>
      <c r="AF523" s="109"/>
      <c r="AG523" s="109"/>
      <c r="AH523" s="109"/>
      <c r="AI523" s="109"/>
      <c r="AJ523" s="109"/>
    </row>
    <row r="524" spans="2:36" ht="257.25" customHeight="1" x14ac:dyDescent="0.3">
      <c r="B524" s="87"/>
      <c r="C524" s="112"/>
      <c r="D524" s="115"/>
      <c r="E524" s="118"/>
      <c r="F524" s="97" t="s">
        <v>194</v>
      </c>
      <c r="G524" s="14">
        <v>0</v>
      </c>
      <c r="H524" s="14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>
        <v>0</v>
      </c>
      <c r="R524" s="13">
        <v>0</v>
      </c>
      <c r="S524" s="13">
        <v>0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21"/>
      <c r="Z524" s="121"/>
      <c r="AA524" s="109"/>
      <c r="AB524" s="115"/>
      <c r="AC524" s="109"/>
      <c r="AD524" s="109"/>
      <c r="AE524" s="109"/>
      <c r="AF524" s="109"/>
      <c r="AG524" s="109"/>
      <c r="AH524" s="109"/>
      <c r="AI524" s="109"/>
      <c r="AJ524" s="109"/>
    </row>
    <row r="525" spans="2:36" ht="257.25" customHeight="1" x14ac:dyDescent="0.3">
      <c r="B525" s="87"/>
      <c r="C525" s="112"/>
      <c r="D525" s="115"/>
      <c r="E525" s="118"/>
      <c r="F525" s="97" t="s">
        <v>195</v>
      </c>
      <c r="G525" s="14">
        <v>0</v>
      </c>
      <c r="H525" s="14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>
        <v>0</v>
      </c>
      <c r="R525" s="13">
        <v>0</v>
      </c>
      <c r="S525" s="13">
        <v>0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121"/>
      <c r="Z525" s="121"/>
      <c r="AA525" s="109"/>
      <c r="AB525" s="115"/>
      <c r="AC525" s="109"/>
      <c r="AD525" s="109"/>
      <c r="AE525" s="109"/>
      <c r="AF525" s="109"/>
      <c r="AG525" s="109"/>
      <c r="AH525" s="109"/>
      <c r="AI525" s="109"/>
      <c r="AJ525" s="109"/>
    </row>
    <row r="526" spans="2:36" ht="257.25" customHeight="1" x14ac:dyDescent="0.3">
      <c r="B526" s="87"/>
      <c r="C526" s="113"/>
      <c r="D526" s="116"/>
      <c r="E526" s="119"/>
      <c r="F526" s="97" t="s">
        <v>196</v>
      </c>
      <c r="G526" s="14">
        <v>0</v>
      </c>
      <c r="H526" s="14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3">
        <v>0</v>
      </c>
      <c r="W526" s="13">
        <v>0</v>
      </c>
      <c r="X526" s="13">
        <v>0</v>
      </c>
      <c r="Y526" s="122"/>
      <c r="Z526" s="122"/>
      <c r="AA526" s="110"/>
      <c r="AB526" s="116"/>
      <c r="AC526" s="110"/>
      <c r="AD526" s="110"/>
      <c r="AE526" s="110"/>
      <c r="AF526" s="110"/>
      <c r="AG526" s="110"/>
      <c r="AH526" s="110"/>
      <c r="AI526" s="110"/>
      <c r="AJ526" s="110"/>
    </row>
    <row r="527" spans="2:36" ht="178.5" customHeight="1" x14ac:dyDescent="0.3">
      <c r="B527" s="72"/>
      <c r="C527" s="114" t="s">
        <v>199</v>
      </c>
      <c r="D527" s="138">
        <v>502</v>
      </c>
      <c r="E527" s="117" t="s">
        <v>228</v>
      </c>
      <c r="F527" s="74" t="s">
        <v>4</v>
      </c>
      <c r="G527" s="14">
        <v>2624909.2799999998</v>
      </c>
      <c r="H527" s="14">
        <v>2624211.7599999998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>
        <v>2624909.2799999998</v>
      </c>
      <c r="R527" s="13">
        <v>0</v>
      </c>
      <c r="S527" s="13">
        <f>S529+S530</f>
        <v>2624211.7599999998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20" t="s">
        <v>216</v>
      </c>
      <c r="Z527" s="120" t="s">
        <v>142</v>
      </c>
      <c r="AA527" s="108">
        <v>4</v>
      </c>
      <c r="AB527" s="114">
        <v>4</v>
      </c>
      <c r="AC527" s="108">
        <v>0</v>
      </c>
      <c r="AD527" s="108">
        <v>0</v>
      </c>
      <c r="AE527" s="108">
        <v>0</v>
      </c>
      <c r="AF527" s="108">
        <v>0</v>
      </c>
      <c r="AG527" s="108">
        <v>1</v>
      </c>
      <c r="AH527" s="108">
        <v>1</v>
      </c>
      <c r="AI527" s="108">
        <v>3</v>
      </c>
      <c r="AJ527" s="108">
        <v>3</v>
      </c>
    </row>
    <row r="528" spans="2:36" ht="272.25" customHeight="1" x14ac:dyDescent="0.3">
      <c r="B528" s="72"/>
      <c r="C528" s="115"/>
      <c r="D528" s="138"/>
      <c r="E528" s="118"/>
      <c r="F528" s="74" t="s">
        <v>13</v>
      </c>
      <c r="G528" s="14">
        <v>0</v>
      </c>
      <c r="H528" s="14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21"/>
      <c r="Z528" s="121"/>
      <c r="AA528" s="109"/>
      <c r="AB528" s="115"/>
      <c r="AC528" s="109"/>
      <c r="AD528" s="109"/>
      <c r="AE528" s="109"/>
      <c r="AF528" s="109"/>
      <c r="AG528" s="109"/>
      <c r="AH528" s="109"/>
      <c r="AI528" s="109"/>
      <c r="AJ528" s="109"/>
    </row>
    <row r="529" spans="2:36" ht="231" customHeight="1" x14ac:dyDescent="0.3">
      <c r="B529" s="72"/>
      <c r="C529" s="115"/>
      <c r="D529" s="138"/>
      <c r="E529" s="118"/>
      <c r="F529" s="74" t="s">
        <v>14</v>
      </c>
      <c r="G529" s="14">
        <v>2571727.52</v>
      </c>
      <c r="H529" s="14">
        <v>2571030</v>
      </c>
      <c r="I529" s="13">
        <v>0</v>
      </c>
      <c r="J529" s="13">
        <v>0</v>
      </c>
      <c r="K529" s="13">
        <v>0</v>
      </c>
      <c r="L529" s="13">
        <v>0</v>
      </c>
      <c r="M529" s="13">
        <v>0</v>
      </c>
      <c r="N529" s="13">
        <v>0</v>
      </c>
      <c r="O529" s="13">
        <v>0</v>
      </c>
      <c r="P529" s="13">
        <v>0</v>
      </c>
      <c r="Q529" s="13">
        <v>2571727.52</v>
      </c>
      <c r="R529" s="13">
        <v>0</v>
      </c>
      <c r="S529" s="13">
        <v>2571030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21"/>
      <c r="Z529" s="121"/>
      <c r="AA529" s="109"/>
      <c r="AB529" s="115"/>
      <c r="AC529" s="109"/>
      <c r="AD529" s="109"/>
      <c r="AE529" s="109"/>
      <c r="AF529" s="109"/>
      <c r="AG529" s="109"/>
      <c r="AH529" s="109"/>
      <c r="AI529" s="109"/>
      <c r="AJ529" s="109"/>
    </row>
    <row r="530" spans="2:36" ht="321" customHeight="1" x14ac:dyDescent="0.3">
      <c r="B530" s="72"/>
      <c r="C530" s="115"/>
      <c r="D530" s="138"/>
      <c r="E530" s="118"/>
      <c r="F530" s="74" t="s">
        <v>15</v>
      </c>
      <c r="G530" s="14">
        <v>53181.760000000002</v>
      </c>
      <c r="H530" s="14">
        <v>53181.760000000002</v>
      </c>
      <c r="I530" s="13">
        <v>0</v>
      </c>
      <c r="J530" s="13">
        <v>0</v>
      </c>
      <c r="K530" s="13">
        <v>0</v>
      </c>
      <c r="L530" s="13">
        <v>0</v>
      </c>
      <c r="M530" s="13">
        <v>0</v>
      </c>
      <c r="N530" s="13">
        <v>0</v>
      </c>
      <c r="O530" s="13">
        <v>0</v>
      </c>
      <c r="P530" s="13">
        <v>0</v>
      </c>
      <c r="Q530" s="13">
        <v>53181.760000000002</v>
      </c>
      <c r="R530" s="13">
        <v>0</v>
      </c>
      <c r="S530" s="13">
        <v>53181.760000000002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21"/>
      <c r="Z530" s="121"/>
      <c r="AA530" s="109"/>
      <c r="AB530" s="115"/>
      <c r="AC530" s="109"/>
      <c r="AD530" s="109"/>
      <c r="AE530" s="109"/>
      <c r="AF530" s="109"/>
      <c r="AG530" s="109"/>
      <c r="AH530" s="109"/>
      <c r="AI530" s="109"/>
      <c r="AJ530" s="109"/>
    </row>
    <row r="531" spans="2:36" ht="208.5" customHeight="1" x14ac:dyDescent="0.3">
      <c r="B531" s="72"/>
      <c r="C531" s="115"/>
      <c r="D531" s="138"/>
      <c r="E531" s="118"/>
      <c r="F531" s="74" t="s">
        <v>192</v>
      </c>
      <c r="G531" s="14">
        <v>0</v>
      </c>
      <c r="H531" s="14">
        <v>0</v>
      </c>
      <c r="I531" s="13">
        <v>0</v>
      </c>
      <c r="J531" s="13">
        <v>0</v>
      </c>
      <c r="K531" s="13">
        <v>0</v>
      </c>
      <c r="L531" s="13">
        <v>0</v>
      </c>
      <c r="M531" s="13">
        <v>0</v>
      </c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121"/>
      <c r="Z531" s="121"/>
      <c r="AA531" s="109"/>
      <c r="AB531" s="115"/>
      <c r="AC531" s="109"/>
      <c r="AD531" s="109"/>
      <c r="AE531" s="109"/>
      <c r="AF531" s="109"/>
      <c r="AG531" s="109"/>
      <c r="AH531" s="109"/>
      <c r="AI531" s="109"/>
      <c r="AJ531" s="109"/>
    </row>
    <row r="532" spans="2:36" ht="178.5" customHeight="1" x14ac:dyDescent="0.3">
      <c r="B532" s="72"/>
      <c r="C532" s="115"/>
      <c r="D532" s="138"/>
      <c r="E532" s="118"/>
      <c r="F532" s="74" t="s">
        <v>193</v>
      </c>
      <c r="G532" s="14">
        <v>0</v>
      </c>
      <c r="H532" s="14">
        <v>0</v>
      </c>
      <c r="I532" s="13">
        <v>0</v>
      </c>
      <c r="J532" s="13">
        <v>0</v>
      </c>
      <c r="K532" s="13">
        <v>0</v>
      </c>
      <c r="L532" s="13">
        <v>0</v>
      </c>
      <c r="M532" s="13">
        <v>0</v>
      </c>
      <c r="N532" s="13">
        <v>0</v>
      </c>
      <c r="O532" s="13">
        <v>0</v>
      </c>
      <c r="P532" s="13">
        <v>0</v>
      </c>
      <c r="Q532" s="13">
        <v>0</v>
      </c>
      <c r="R532" s="13">
        <v>0</v>
      </c>
      <c r="S532" s="13">
        <v>0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121"/>
      <c r="Z532" s="121"/>
      <c r="AA532" s="109"/>
      <c r="AB532" s="115"/>
      <c r="AC532" s="109"/>
      <c r="AD532" s="109"/>
      <c r="AE532" s="109"/>
      <c r="AF532" s="109"/>
      <c r="AG532" s="109"/>
      <c r="AH532" s="109"/>
      <c r="AI532" s="109"/>
      <c r="AJ532" s="109"/>
    </row>
    <row r="533" spans="2:36" ht="178.5" customHeight="1" x14ac:dyDescent="0.3">
      <c r="B533" s="72"/>
      <c r="C533" s="115"/>
      <c r="D533" s="138"/>
      <c r="E533" s="118"/>
      <c r="F533" s="74" t="s">
        <v>194</v>
      </c>
      <c r="G533" s="14">
        <v>0</v>
      </c>
      <c r="H533" s="14">
        <v>0</v>
      </c>
      <c r="I533" s="13">
        <v>0</v>
      </c>
      <c r="J533" s="13">
        <v>0</v>
      </c>
      <c r="K533" s="13">
        <v>0</v>
      </c>
      <c r="L533" s="13">
        <v>0</v>
      </c>
      <c r="M533" s="13">
        <v>0</v>
      </c>
      <c r="N533" s="13">
        <v>0</v>
      </c>
      <c r="O533" s="13">
        <v>0</v>
      </c>
      <c r="P533" s="13">
        <v>0</v>
      </c>
      <c r="Q533" s="13">
        <v>0</v>
      </c>
      <c r="R533" s="13">
        <v>0</v>
      </c>
      <c r="S533" s="13">
        <v>0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121"/>
      <c r="Z533" s="121"/>
      <c r="AA533" s="109"/>
      <c r="AB533" s="115"/>
      <c r="AC533" s="109"/>
      <c r="AD533" s="109"/>
      <c r="AE533" s="109"/>
      <c r="AF533" s="109"/>
      <c r="AG533" s="109"/>
      <c r="AH533" s="109"/>
      <c r="AI533" s="109"/>
      <c r="AJ533" s="109"/>
    </row>
    <row r="534" spans="2:36" ht="291" customHeight="1" x14ac:dyDescent="0.3">
      <c r="B534" s="72"/>
      <c r="C534" s="115"/>
      <c r="D534" s="138"/>
      <c r="E534" s="118"/>
      <c r="F534" s="74" t="s">
        <v>195</v>
      </c>
      <c r="G534" s="14">
        <v>0</v>
      </c>
      <c r="H534" s="14">
        <v>0</v>
      </c>
      <c r="I534" s="13">
        <v>0</v>
      </c>
      <c r="J534" s="13">
        <v>0</v>
      </c>
      <c r="K534" s="13">
        <v>0</v>
      </c>
      <c r="L534" s="13">
        <v>0</v>
      </c>
      <c r="M534" s="13">
        <v>0</v>
      </c>
      <c r="N534" s="13">
        <v>0</v>
      </c>
      <c r="O534" s="13">
        <v>0</v>
      </c>
      <c r="P534" s="13">
        <v>0</v>
      </c>
      <c r="Q534" s="13">
        <v>0</v>
      </c>
      <c r="R534" s="13">
        <v>0</v>
      </c>
      <c r="S534" s="13">
        <v>0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21"/>
      <c r="Z534" s="121"/>
      <c r="AA534" s="109"/>
      <c r="AB534" s="115"/>
      <c r="AC534" s="109"/>
      <c r="AD534" s="109"/>
      <c r="AE534" s="109"/>
      <c r="AF534" s="109"/>
      <c r="AG534" s="109"/>
      <c r="AH534" s="109"/>
      <c r="AI534" s="109"/>
      <c r="AJ534" s="109"/>
    </row>
    <row r="535" spans="2:36" ht="238.5" customHeight="1" x14ac:dyDescent="0.3">
      <c r="B535" s="72"/>
      <c r="C535" s="116"/>
      <c r="D535" s="138"/>
      <c r="E535" s="119"/>
      <c r="F535" s="74" t="s">
        <v>196</v>
      </c>
      <c r="G535" s="14">
        <v>0</v>
      </c>
      <c r="H535" s="14">
        <v>0</v>
      </c>
      <c r="I535" s="13">
        <v>0</v>
      </c>
      <c r="J535" s="13">
        <v>0</v>
      </c>
      <c r="K535" s="13">
        <v>0</v>
      </c>
      <c r="L535" s="13">
        <v>0</v>
      </c>
      <c r="M535" s="13">
        <v>0</v>
      </c>
      <c r="N535" s="13">
        <v>0</v>
      </c>
      <c r="O535" s="13">
        <v>0</v>
      </c>
      <c r="P535" s="13">
        <v>0</v>
      </c>
      <c r="Q535" s="13">
        <v>0</v>
      </c>
      <c r="R535" s="13">
        <v>0</v>
      </c>
      <c r="S535" s="13">
        <v>0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121"/>
      <c r="Z535" s="121"/>
      <c r="AA535" s="109"/>
      <c r="AB535" s="115"/>
      <c r="AC535" s="109"/>
      <c r="AD535" s="109"/>
      <c r="AE535" s="109"/>
      <c r="AF535" s="109"/>
      <c r="AG535" s="109"/>
      <c r="AH535" s="109"/>
      <c r="AI535" s="109"/>
      <c r="AJ535" s="109"/>
    </row>
    <row r="536" spans="2:36" ht="133.5" customHeight="1" x14ac:dyDescent="0.3">
      <c r="B536" s="72"/>
      <c r="C536" s="114" t="s">
        <v>200</v>
      </c>
      <c r="D536" s="114">
        <v>502</v>
      </c>
      <c r="E536" s="117"/>
      <c r="F536" s="74" t="s">
        <v>4</v>
      </c>
      <c r="G536" s="13">
        <f>Q536+U536</f>
        <v>224164.44</v>
      </c>
      <c r="H536" s="13">
        <f>S536+W536</f>
        <v>192992.41</v>
      </c>
      <c r="I536" s="13">
        <v>0</v>
      </c>
      <c r="J536" s="13">
        <v>0</v>
      </c>
      <c r="K536" s="13">
        <v>0</v>
      </c>
      <c r="L536" s="13">
        <v>0</v>
      </c>
      <c r="M536" s="13">
        <v>0</v>
      </c>
      <c r="N536" s="13">
        <v>0</v>
      </c>
      <c r="O536" s="13">
        <v>0</v>
      </c>
      <c r="P536" s="13">
        <v>0</v>
      </c>
      <c r="Q536" s="13">
        <v>192992.41</v>
      </c>
      <c r="R536" s="13">
        <v>0</v>
      </c>
      <c r="S536" s="13">
        <v>161820.38</v>
      </c>
      <c r="T536" s="13">
        <v>0</v>
      </c>
      <c r="U536" s="13">
        <v>31172.03</v>
      </c>
      <c r="V536" s="13">
        <v>0</v>
      </c>
      <c r="W536" s="13">
        <v>31172.03</v>
      </c>
      <c r="X536" s="13">
        <v>0</v>
      </c>
      <c r="Y536" s="121"/>
      <c r="Z536" s="121"/>
      <c r="AA536" s="109"/>
      <c r="AB536" s="115"/>
      <c r="AC536" s="109"/>
      <c r="AD536" s="109"/>
      <c r="AE536" s="109"/>
      <c r="AF536" s="109"/>
      <c r="AG536" s="109"/>
      <c r="AH536" s="109"/>
      <c r="AI536" s="109"/>
      <c r="AJ536" s="109"/>
    </row>
    <row r="537" spans="2:36" ht="231" customHeight="1" x14ac:dyDescent="0.3">
      <c r="B537" s="72"/>
      <c r="C537" s="115"/>
      <c r="D537" s="115"/>
      <c r="E537" s="118"/>
      <c r="F537" s="74" t="s">
        <v>13</v>
      </c>
      <c r="G537" s="14">
        <v>0</v>
      </c>
      <c r="H537" s="14">
        <v>0</v>
      </c>
      <c r="I537" s="13">
        <v>0</v>
      </c>
      <c r="J537" s="13">
        <v>0</v>
      </c>
      <c r="K537" s="13">
        <v>0</v>
      </c>
      <c r="L537" s="13">
        <v>0</v>
      </c>
      <c r="M537" s="13">
        <v>0</v>
      </c>
      <c r="N537" s="13">
        <v>0</v>
      </c>
      <c r="O537" s="13">
        <v>0</v>
      </c>
      <c r="P537" s="13">
        <v>0</v>
      </c>
      <c r="Q537" s="13">
        <v>0</v>
      </c>
      <c r="R537" s="13">
        <v>0</v>
      </c>
      <c r="S537" s="13">
        <v>0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21"/>
      <c r="Z537" s="121"/>
      <c r="AA537" s="109"/>
      <c r="AB537" s="115"/>
      <c r="AC537" s="109"/>
      <c r="AD537" s="109"/>
      <c r="AE537" s="109"/>
      <c r="AF537" s="109"/>
      <c r="AG537" s="109"/>
      <c r="AH537" s="109"/>
      <c r="AI537" s="109"/>
      <c r="AJ537" s="109"/>
    </row>
    <row r="538" spans="2:36" ht="178.5" customHeight="1" x14ac:dyDescent="0.3">
      <c r="B538" s="72"/>
      <c r="C538" s="115"/>
      <c r="D538" s="115"/>
      <c r="E538" s="118"/>
      <c r="F538" s="74" t="s">
        <v>14</v>
      </c>
      <c r="G538" s="14">
        <v>0</v>
      </c>
      <c r="H538" s="14">
        <v>0</v>
      </c>
      <c r="I538" s="13">
        <v>0</v>
      </c>
      <c r="J538" s="13">
        <v>0</v>
      </c>
      <c r="K538" s="13">
        <v>0</v>
      </c>
      <c r="L538" s="13">
        <v>0</v>
      </c>
      <c r="M538" s="13">
        <v>0</v>
      </c>
      <c r="N538" s="13">
        <v>0</v>
      </c>
      <c r="O538" s="13">
        <v>0</v>
      </c>
      <c r="P538" s="13">
        <v>0</v>
      </c>
      <c r="Q538" s="13">
        <v>0</v>
      </c>
      <c r="R538" s="13">
        <v>0</v>
      </c>
      <c r="S538" s="13">
        <v>0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21"/>
      <c r="Z538" s="121"/>
      <c r="AA538" s="109"/>
      <c r="AB538" s="115"/>
      <c r="AC538" s="109"/>
      <c r="AD538" s="109"/>
      <c r="AE538" s="109"/>
      <c r="AF538" s="109"/>
      <c r="AG538" s="109"/>
      <c r="AH538" s="109"/>
      <c r="AI538" s="109"/>
      <c r="AJ538" s="109"/>
    </row>
    <row r="539" spans="2:36" ht="298.5" customHeight="1" x14ac:dyDescent="0.3">
      <c r="B539" s="72"/>
      <c r="C539" s="115"/>
      <c r="D539" s="115"/>
      <c r="E539" s="118"/>
      <c r="F539" s="74" t="s">
        <v>15</v>
      </c>
      <c r="G539" s="13">
        <f>Q539+U539</f>
        <v>224164.44</v>
      </c>
      <c r="H539" s="13">
        <f>S539+W539</f>
        <v>192992.41</v>
      </c>
      <c r="I539" s="13">
        <v>0</v>
      </c>
      <c r="J539" s="13">
        <v>0</v>
      </c>
      <c r="K539" s="13">
        <v>0</v>
      </c>
      <c r="L539" s="13">
        <v>0</v>
      </c>
      <c r="M539" s="13">
        <v>0</v>
      </c>
      <c r="N539" s="13">
        <v>0</v>
      </c>
      <c r="O539" s="13">
        <v>0</v>
      </c>
      <c r="P539" s="13">
        <v>0</v>
      </c>
      <c r="Q539" s="13">
        <v>192992.41</v>
      </c>
      <c r="R539" s="13">
        <v>0</v>
      </c>
      <c r="S539" s="13">
        <v>161820.38</v>
      </c>
      <c r="T539" s="13">
        <v>0</v>
      </c>
      <c r="U539" s="13">
        <v>31172.03</v>
      </c>
      <c r="V539" s="13">
        <v>0</v>
      </c>
      <c r="W539" s="13">
        <v>31172.03</v>
      </c>
      <c r="X539" s="13">
        <v>0</v>
      </c>
      <c r="Y539" s="121"/>
      <c r="Z539" s="121"/>
      <c r="AA539" s="109"/>
      <c r="AB539" s="115"/>
      <c r="AC539" s="109"/>
      <c r="AD539" s="109"/>
      <c r="AE539" s="109"/>
      <c r="AF539" s="109"/>
      <c r="AG539" s="109"/>
      <c r="AH539" s="109"/>
      <c r="AI539" s="109"/>
      <c r="AJ539" s="109"/>
    </row>
    <row r="540" spans="2:36" ht="178.5" customHeight="1" x14ac:dyDescent="0.3">
      <c r="B540" s="72"/>
      <c r="C540" s="115"/>
      <c r="D540" s="115"/>
      <c r="E540" s="118"/>
      <c r="F540" s="74" t="s">
        <v>192</v>
      </c>
      <c r="G540" s="14">
        <v>0</v>
      </c>
      <c r="H540" s="14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0</v>
      </c>
      <c r="N540" s="13">
        <v>0</v>
      </c>
      <c r="O540" s="13">
        <v>0</v>
      </c>
      <c r="P540" s="13">
        <v>0</v>
      </c>
      <c r="Q540" s="13">
        <v>0</v>
      </c>
      <c r="R540" s="13">
        <v>0</v>
      </c>
      <c r="S540" s="13">
        <v>0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121"/>
      <c r="Z540" s="121"/>
      <c r="AA540" s="109"/>
      <c r="AB540" s="115"/>
      <c r="AC540" s="109"/>
      <c r="AD540" s="109"/>
      <c r="AE540" s="109"/>
      <c r="AF540" s="109"/>
      <c r="AG540" s="109"/>
      <c r="AH540" s="109"/>
      <c r="AI540" s="109"/>
      <c r="AJ540" s="109"/>
    </row>
    <row r="541" spans="2:36" ht="178.5" customHeight="1" x14ac:dyDescent="0.3">
      <c r="B541" s="72"/>
      <c r="C541" s="115"/>
      <c r="D541" s="115"/>
      <c r="E541" s="118"/>
      <c r="F541" s="74" t="s">
        <v>193</v>
      </c>
      <c r="G541" s="14">
        <v>0</v>
      </c>
      <c r="H541" s="14">
        <v>0</v>
      </c>
      <c r="I541" s="13">
        <v>0</v>
      </c>
      <c r="J541" s="13">
        <v>0</v>
      </c>
      <c r="K541" s="13">
        <v>0</v>
      </c>
      <c r="L541" s="13">
        <v>0</v>
      </c>
      <c r="M541" s="13">
        <v>0</v>
      </c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21"/>
      <c r="Z541" s="121"/>
      <c r="AA541" s="109"/>
      <c r="AB541" s="115"/>
      <c r="AC541" s="109"/>
      <c r="AD541" s="109"/>
      <c r="AE541" s="109"/>
      <c r="AF541" s="109"/>
      <c r="AG541" s="109"/>
      <c r="AH541" s="109"/>
      <c r="AI541" s="109"/>
      <c r="AJ541" s="109"/>
    </row>
    <row r="542" spans="2:36" ht="178.5" customHeight="1" x14ac:dyDescent="0.3">
      <c r="B542" s="72"/>
      <c r="C542" s="115"/>
      <c r="D542" s="115"/>
      <c r="E542" s="118"/>
      <c r="F542" s="74" t="s">
        <v>194</v>
      </c>
      <c r="G542" s="14">
        <v>0</v>
      </c>
      <c r="H542" s="14">
        <v>0</v>
      </c>
      <c r="I542" s="13">
        <v>0</v>
      </c>
      <c r="J542" s="13">
        <v>0</v>
      </c>
      <c r="K542" s="13">
        <v>0</v>
      </c>
      <c r="L542" s="13">
        <v>0</v>
      </c>
      <c r="M542" s="13">
        <v>0</v>
      </c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121"/>
      <c r="Z542" s="121"/>
      <c r="AA542" s="109"/>
      <c r="AB542" s="115"/>
      <c r="AC542" s="109"/>
      <c r="AD542" s="109"/>
      <c r="AE542" s="109"/>
      <c r="AF542" s="109"/>
      <c r="AG542" s="109"/>
      <c r="AH542" s="109"/>
      <c r="AI542" s="109"/>
      <c r="AJ542" s="109"/>
    </row>
    <row r="543" spans="2:36" ht="268.5" customHeight="1" x14ac:dyDescent="0.3">
      <c r="B543" s="72"/>
      <c r="C543" s="115"/>
      <c r="D543" s="115"/>
      <c r="E543" s="118"/>
      <c r="F543" s="74" t="s">
        <v>195</v>
      </c>
      <c r="G543" s="14">
        <v>0</v>
      </c>
      <c r="H543" s="14">
        <v>0</v>
      </c>
      <c r="I543" s="13">
        <v>0</v>
      </c>
      <c r="J543" s="13">
        <v>0</v>
      </c>
      <c r="K543" s="13">
        <v>0</v>
      </c>
      <c r="L543" s="13">
        <v>0</v>
      </c>
      <c r="M543" s="13">
        <v>0</v>
      </c>
      <c r="N543" s="13">
        <v>0</v>
      </c>
      <c r="O543" s="13">
        <v>0</v>
      </c>
      <c r="P543" s="13">
        <v>0</v>
      </c>
      <c r="Q543" s="13">
        <v>0</v>
      </c>
      <c r="R543" s="13">
        <v>0</v>
      </c>
      <c r="S543" s="13">
        <v>0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21"/>
      <c r="Z543" s="121"/>
      <c r="AA543" s="109"/>
      <c r="AB543" s="115"/>
      <c r="AC543" s="109"/>
      <c r="AD543" s="109"/>
      <c r="AE543" s="109"/>
      <c r="AF543" s="109"/>
      <c r="AG543" s="109"/>
      <c r="AH543" s="109"/>
      <c r="AI543" s="109"/>
      <c r="AJ543" s="109"/>
    </row>
    <row r="544" spans="2:36" ht="201" customHeight="1" x14ac:dyDescent="0.3">
      <c r="B544" s="72"/>
      <c r="C544" s="116"/>
      <c r="D544" s="116"/>
      <c r="E544" s="119"/>
      <c r="F544" s="74" t="s">
        <v>196</v>
      </c>
      <c r="G544" s="14">
        <v>0</v>
      </c>
      <c r="H544" s="14">
        <v>0</v>
      </c>
      <c r="I544" s="13">
        <v>0</v>
      </c>
      <c r="J544" s="13">
        <v>0</v>
      </c>
      <c r="K544" s="13">
        <v>0</v>
      </c>
      <c r="L544" s="13">
        <v>0</v>
      </c>
      <c r="M544" s="13">
        <v>0</v>
      </c>
      <c r="N544" s="13">
        <v>0</v>
      </c>
      <c r="O544" s="13">
        <v>0</v>
      </c>
      <c r="P544" s="13">
        <v>0</v>
      </c>
      <c r="Q544" s="13">
        <v>0</v>
      </c>
      <c r="R544" s="13">
        <v>0</v>
      </c>
      <c r="S544" s="13">
        <v>0</v>
      </c>
      <c r="T544" s="13">
        <v>0</v>
      </c>
      <c r="U544" s="13">
        <v>0</v>
      </c>
      <c r="V544" s="13">
        <v>0</v>
      </c>
      <c r="W544" s="13">
        <v>0</v>
      </c>
      <c r="X544" s="13">
        <v>0</v>
      </c>
      <c r="Y544" s="122"/>
      <c r="Z544" s="122"/>
      <c r="AA544" s="110"/>
      <c r="AB544" s="116"/>
      <c r="AC544" s="110"/>
      <c r="AD544" s="110"/>
      <c r="AE544" s="110"/>
      <c r="AF544" s="110"/>
      <c r="AG544" s="110"/>
      <c r="AH544" s="110"/>
      <c r="AI544" s="110"/>
      <c r="AJ544" s="110"/>
    </row>
    <row r="545" spans="2:36" ht="178.5" customHeight="1" x14ac:dyDescent="0.3">
      <c r="B545" s="72"/>
      <c r="C545" s="114" t="s">
        <v>201</v>
      </c>
      <c r="D545" s="114">
        <v>502</v>
      </c>
      <c r="E545" s="73" t="s">
        <v>231</v>
      </c>
      <c r="F545" s="74" t="s">
        <v>4</v>
      </c>
      <c r="G545" s="14">
        <v>920623</v>
      </c>
      <c r="H545" s="14">
        <v>920623</v>
      </c>
      <c r="I545" s="13">
        <v>0</v>
      </c>
      <c r="J545" s="13">
        <v>0</v>
      </c>
      <c r="K545" s="13">
        <v>0</v>
      </c>
      <c r="L545" s="13">
        <v>0</v>
      </c>
      <c r="M545" s="13">
        <v>0</v>
      </c>
      <c r="N545" s="13">
        <v>0</v>
      </c>
      <c r="O545" s="13">
        <v>0</v>
      </c>
      <c r="P545" s="13">
        <v>0</v>
      </c>
      <c r="Q545" s="13">
        <v>920623</v>
      </c>
      <c r="R545" s="13">
        <v>0</v>
      </c>
      <c r="S545" s="13">
        <v>920623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20" t="s">
        <v>102</v>
      </c>
      <c r="Z545" s="120" t="s">
        <v>91</v>
      </c>
      <c r="AA545" s="108">
        <v>14.2</v>
      </c>
      <c r="AB545" s="114">
        <v>22.7</v>
      </c>
      <c r="AC545" s="108">
        <v>8.6999999999999993</v>
      </c>
      <c r="AD545" s="108">
        <v>8.7889999999999997</v>
      </c>
      <c r="AE545" s="108">
        <v>1.6</v>
      </c>
      <c r="AF545" s="108">
        <v>4.2320000000000002</v>
      </c>
      <c r="AG545" s="108">
        <v>2.94</v>
      </c>
      <c r="AH545" s="108">
        <v>4.3319999999999999</v>
      </c>
      <c r="AI545" s="108">
        <v>1</v>
      </c>
      <c r="AJ545" s="108">
        <v>5.3150000000000004</v>
      </c>
    </row>
    <row r="546" spans="2:36" ht="249.75" customHeight="1" x14ac:dyDescent="0.3">
      <c r="B546" s="72"/>
      <c r="C546" s="115"/>
      <c r="D546" s="115"/>
      <c r="E546" s="73"/>
      <c r="F546" s="74" t="s">
        <v>13</v>
      </c>
      <c r="G546" s="14">
        <v>920623</v>
      </c>
      <c r="H546" s="14">
        <v>920623</v>
      </c>
      <c r="I546" s="13">
        <v>0</v>
      </c>
      <c r="J546" s="13">
        <v>0</v>
      </c>
      <c r="K546" s="13">
        <v>0</v>
      </c>
      <c r="L546" s="13">
        <v>0</v>
      </c>
      <c r="M546" s="13">
        <v>0</v>
      </c>
      <c r="N546" s="13">
        <v>0</v>
      </c>
      <c r="O546" s="13">
        <v>0</v>
      </c>
      <c r="P546" s="13">
        <v>0</v>
      </c>
      <c r="Q546" s="13">
        <v>920623</v>
      </c>
      <c r="R546" s="13">
        <v>0</v>
      </c>
      <c r="S546" s="13">
        <v>920623</v>
      </c>
      <c r="T546" s="13">
        <v>0</v>
      </c>
      <c r="U546" s="13">
        <v>0</v>
      </c>
      <c r="V546" s="13">
        <v>0</v>
      </c>
      <c r="W546" s="13">
        <v>0</v>
      </c>
      <c r="X546" s="13">
        <v>0</v>
      </c>
      <c r="Y546" s="121"/>
      <c r="Z546" s="121"/>
      <c r="AA546" s="109"/>
      <c r="AB546" s="115"/>
      <c r="AC546" s="109"/>
      <c r="AD546" s="109"/>
      <c r="AE546" s="109"/>
      <c r="AF546" s="109"/>
      <c r="AG546" s="109"/>
      <c r="AH546" s="109"/>
      <c r="AI546" s="109"/>
      <c r="AJ546" s="109"/>
    </row>
    <row r="547" spans="2:36" ht="178.5" customHeight="1" x14ac:dyDescent="0.3">
      <c r="B547" s="72"/>
      <c r="C547" s="115"/>
      <c r="D547" s="115"/>
      <c r="E547" s="73"/>
      <c r="F547" s="74" t="s">
        <v>14</v>
      </c>
      <c r="G547" s="14">
        <v>0</v>
      </c>
      <c r="H547" s="14">
        <v>0</v>
      </c>
      <c r="I547" s="13">
        <v>0</v>
      </c>
      <c r="J547" s="13">
        <v>0</v>
      </c>
      <c r="K547" s="13">
        <v>0</v>
      </c>
      <c r="L547" s="13">
        <v>0</v>
      </c>
      <c r="M547" s="13">
        <v>0</v>
      </c>
      <c r="N547" s="13">
        <v>0</v>
      </c>
      <c r="O547" s="13">
        <v>0</v>
      </c>
      <c r="P547" s="13">
        <v>0</v>
      </c>
      <c r="Q547" s="13">
        <v>0</v>
      </c>
      <c r="R547" s="13">
        <v>0</v>
      </c>
      <c r="S547" s="13">
        <v>0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21"/>
      <c r="Z547" s="121"/>
      <c r="AA547" s="109"/>
      <c r="AB547" s="115"/>
      <c r="AC547" s="109"/>
      <c r="AD547" s="109"/>
      <c r="AE547" s="109"/>
      <c r="AF547" s="109"/>
      <c r="AG547" s="109"/>
      <c r="AH547" s="109"/>
      <c r="AI547" s="109"/>
      <c r="AJ547" s="109"/>
    </row>
    <row r="548" spans="2:36" ht="291" customHeight="1" x14ac:dyDescent="0.3">
      <c r="B548" s="72"/>
      <c r="C548" s="115"/>
      <c r="D548" s="115"/>
      <c r="E548" s="73"/>
      <c r="F548" s="74" t="s">
        <v>15</v>
      </c>
      <c r="G548" s="14">
        <v>0</v>
      </c>
      <c r="H548" s="14">
        <v>0</v>
      </c>
      <c r="I548" s="13">
        <v>0</v>
      </c>
      <c r="J548" s="13">
        <v>0</v>
      </c>
      <c r="K548" s="13">
        <v>0</v>
      </c>
      <c r="L548" s="13">
        <v>0</v>
      </c>
      <c r="M548" s="13">
        <v>0</v>
      </c>
      <c r="N548" s="13">
        <v>0</v>
      </c>
      <c r="O548" s="13">
        <v>0</v>
      </c>
      <c r="P548" s="13">
        <v>0</v>
      </c>
      <c r="Q548" s="13">
        <v>0</v>
      </c>
      <c r="R548" s="13">
        <v>0</v>
      </c>
      <c r="S548" s="13">
        <v>0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121"/>
      <c r="Z548" s="121"/>
      <c r="AA548" s="109"/>
      <c r="AB548" s="115"/>
      <c r="AC548" s="109"/>
      <c r="AD548" s="109"/>
      <c r="AE548" s="109"/>
      <c r="AF548" s="109"/>
      <c r="AG548" s="109"/>
      <c r="AH548" s="109"/>
      <c r="AI548" s="109"/>
      <c r="AJ548" s="109"/>
    </row>
    <row r="549" spans="2:36" ht="216" customHeight="1" x14ac:dyDescent="0.3">
      <c r="B549" s="72"/>
      <c r="C549" s="115"/>
      <c r="D549" s="115"/>
      <c r="E549" s="73"/>
      <c r="F549" s="74" t="s">
        <v>192</v>
      </c>
      <c r="G549" s="14">
        <v>0</v>
      </c>
      <c r="H549" s="14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0</v>
      </c>
      <c r="N549" s="13">
        <v>0</v>
      </c>
      <c r="O549" s="13">
        <v>0</v>
      </c>
      <c r="P549" s="13">
        <v>0</v>
      </c>
      <c r="Q549" s="13">
        <v>0</v>
      </c>
      <c r="R549" s="13">
        <v>0</v>
      </c>
      <c r="S549" s="13">
        <v>0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21"/>
      <c r="Z549" s="121"/>
      <c r="AA549" s="109"/>
      <c r="AB549" s="115"/>
      <c r="AC549" s="109"/>
      <c r="AD549" s="109"/>
      <c r="AE549" s="109"/>
      <c r="AF549" s="109"/>
      <c r="AG549" s="109"/>
      <c r="AH549" s="109"/>
      <c r="AI549" s="109"/>
      <c r="AJ549" s="109"/>
    </row>
    <row r="550" spans="2:36" ht="201" customHeight="1" x14ac:dyDescent="0.3">
      <c r="B550" s="72"/>
      <c r="C550" s="115"/>
      <c r="D550" s="115"/>
      <c r="E550" s="73"/>
      <c r="F550" s="74" t="s">
        <v>193</v>
      </c>
      <c r="G550" s="14">
        <v>0</v>
      </c>
      <c r="H550" s="14">
        <v>0</v>
      </c>
      <c r="I550" s="13">
        <v>0</v>
      </c>
      <c r="J550" s="13">
        <v>0</v>
      </c>
      <c r="K550" s="13">
        <v>0</v>
      </c>
      <c r="L550" s="13">
        <v>0</v>
      </c>
      <c r="M550" s="13">
        <v>0</v>
      </c>
      <c r="N550" s="13">
        <v>0</v>
      </c>
      <c r="O550" s="13">
        <v>0</v>
      </c>
      <c r="P550" s="13">
        <v>0</v>
      </c>
      <c r="Q550" s="13">
        <v>0</v>
      </c>
      <c r="R550" s="13">
        <v>0</v>
      </c>
      <c r="S550" s="13">
        <v>0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21"/>
      <c r="Z550" s="121"/>
      <c r="AA550" s="109"/>
      <c r="AB550" s="115"/>
      <c r="AC550" s="109"/>
      <c r="AD550" s="109"/>
      <c r="AE550" s="109"/>
      <c r="AF550" s="109"/>
      <c r="AG550" s="109"/>
      <c r="AH550" s="109"/>
      <c r="AI550" s="109"/>
      <c r="AJ550" s="109"/>
    </row>
    <row r="551" spans="2:36" ht="178.5" customHeight="1" x14ac:dyDescent="0.3">
      <c r="B551" s="72"/>
      <c r="C551" s="115"/>
      <c r="D551" s="115"/>
      <c r="E551" s="73"/>
      <c r="F551" s="74" t="s">
        <v>194</v>
      </c>
      <c r="G551" s="14">
        <v>0</v>
      </c>
      <c r="H551" s="14">
        <v>0</v>
      </c>
      <c r="I551" s="13">
        <v>0</v>
      </c>
      <c r="J551" s="13">
        <v>0</v>
      </c>
      <c r="K551" s="13">
        <v>0</v>
      </c>
      <c r="L551" s="13">
        <v>0</v>
      </c>
      <c r="M551" s="13">
        <v>0</v>
      </c>
      <c r="N551" s="13">
        <v>0</v>
      </c>
      <c r="O551" s="13">
        <v>0</v>
      </c>
      <c r="P551" s="13">
        <v>0</v>
      </c>
      <c r="Q551" s="13">
        <v>0</v>
      </c>
      <c r="R551" s="13">
        <v>0</v>
      </c>
      <c r="S551" s="13">
        <v>0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21"/>
      <c r="Z551" s="121"/>
      <c r="AA551" s="109"/>
      <c r="AB551" s="115"/>
      <c r="AC551" s="109"/>
      <c r="AD551" s="109"/>
      <c r="AE551" s="109"/>
      <c r="AF551" s="109"/>
      <c r="AG551" s="109"/>
      <c r="AH551" s="109"/>
      <c r="AI551" s="109"/>
      <c r="AJ551" s="109"/>
    </row>
    <row r="552" spans="2:36" ht="306" customHeight="1" x14ac:dyDescent="0.3">
      <c r="B552" s="72"/>
      <c r="C552" s="115"/>
      <c r="D552" s="115"/>
      <c r="E552" s="73"/>
      <c r="F552" s="74" t="s">
        <v>195</v>
      </c>
      <c r="G552" s="14">
        <v>0</v>
      </c>
      <c r="H552" s="14">
        <v>0</v>
      </c>
      <c r="I552" s="13">
        <v>0</v>
      </c>
      <c r="J552" s="13">
        <v>0</v>
      </c>
      <c r="K552" s="13">
        <v>0</v>
      </c>
      <c r="L552" s="13">
        <v>0</v>
      </c>
      <c r="M552" s="13">
        <v>0</v>
      </c>
      <c r="N552" s="13">
        <v>0</v>
      </c>
      <c r="O552" s="13">
        <v>0</v>
      </c>
      <c r="P552" s="13">
        <v>0</v>
      </c>
      <c r="Q552" s="13">
        <v>0</v>
      </c>
      <c r="R552" s="13">
        <v>0</v>
      </c>
      <c r="S552" s="13">
        <v>0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21"/>
      <c r="Z552" s="121"/>
      <c r="AA552" s="109"/>
      <c r="AB552" s="115"/>
      <c r="AC552" s="109"/>
      <c r="AD552" s="109"/>
      <c r="AE552" s="109"/>
      <c r="AF552" s="109"/>
      <c r="AG552" s="109"/>
      <c r="AH552" s="109"/>
      <c r="AI552" s="109"/>
      <c r="AJ552" s="109"/>
    </row>
    <row r="553" spans="2:36" ht="227.25" customHeight="1" x14ac:dyDescent="0.3">
      <c r="B553" s="72"/>
      <c r="C553" s="116"/>
      <c r="D553" s="115"/>
      <c r="E553" s="73"/>
      <c r="F553" s="74" t="s">
        <v>196</v>
      </c>
      <c r="G553" s="14">
        <v>0</v>
      </c>
      <c r="H553" s="14">
        <v>0</v>
      </c>
      <c r="I553" s="13">
        <v>0</v>
      </c>
      <c r="J553" s="13">
        <v>0</v>
      </c>
      <c r="K553" s="13">
        <v>0</v>
      </c>
      <c r="L553" s="13">
        <v>0</v>
      </c>
      <c r="M553" s="13">
        <v>0</v>
      </c>
      <c r="N553" s="13">
        <v>0</v>
      </c>
      <c r="O553" s="13">
        <v>0</v>
      </c>
      <c r="P553" s="13">
        <v>0</v>
      </c>
      <c r="Q553" s="13">
        <v>0</v>
      </c>
      <c r="R553" s="13">
        <v>0</v>
      </c>
      <c r="S553" s="13">
        <v>0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22"/>
      <c r="Z553" s="122"/>
      <c r="AA553" s="110"/>
      <c r="AB553" s="116"/>
      <c r="AC553" s="110"/>
      <c r="AD553" s="110"/>
      <c r="AE553" s="110"/>
      <c r="AF553" s="110"/>
      <c r="AG553" s="110"/>
      <c r="AH553" s="110"/>
      <c r="AI553" s="110"/>
      <c r="AJ553" s="110"/>
    </row>
    <row r="554" spans="2:36" ht="118.5" customHeight="1" x14ac:dyDescent="0.3">
      <c r="B554" s="87"/>
      <c r="C554" s="114" t="s">
        <v>255</v>
      </c>
      <c r="D554" s="114"/>
      <c r="E554" s="117"/>
      <c r="F554" s="97" t="s">
        <v>4</v>
      </c>
      <c r="G554" s="14">
        <v>3950000</v>
      </c>
      <c r="H554" s="14">
        <v>3900000</v>
      </c>
      <c r="I554" s="13">
        <v>0</v>
      </c>
      <c r="J554" s="13">
        <v>0</v>
      </c>
      <c r="K554" s="13">
        <v>0</v>
      </c>
      <c r="L554" s="13">
        <v>0</v>
      </c>
      <c r="M554" s="13">
        <v>0</v>
      </c>
      <c r="N554" s="13">
        <v>0</v>
      </c>
      <c r="O554" s="13">
        <v>0</v>
      </c>
      <c r="P554" s="13">
        <v>0</v>
      </c>
      <c r="Q554" s="13">
        <v>0</v>
      </c>
      <c r="R554" s="13">
        <v>0</v>
      </c>
      <c r="S554" s="13">
        <v>0</v>
      </c>
      <c r="T554" s="13">
        <v>0</v>
      </c>
      <c r="U554" s="16">
        <v>3950000</v>
      </c>
      <c r="V554" s="16">
        <v>0</v>
      </c>
      <c r="W554" s="16">
        <f>W556+W557</f>
        <v>3900000</v>
      </c>
      <c r="X554" s="16">
        <v>0</v>
      </c>
      <c r="Y554" s="120" t="s">
        <v>216</v>
      </c>
      <c r="Z554" s="120" t="s">
        <v>142</v>
      </c>
      <c r="AA554" s="108">
        <v>4</v>
      </c>
      <c r="AB554" s="114">
        <v>4</v>
      </c>
      <c r="AC554" s="108">
        <v>0</v>
      </c>
      <c r="AD554" s="108">
        <v>0</v>
      </c>
      <c r="AE554" s="108">
        <v>0</v>
      </c>
      <c r="AF554" s="108">
        <v>0</v>
      </c>
      <c r="AG554" s="108">
        <v>1</v>
      </c>
      <c r="AH554" s="108">
        <v>1</v>
      </c>
      <c r="AI554" s="108">
        <v>3</v>
      </c>
      <c r="AJ554" s="108">
        <v>3</v>
      </c>
    </row>
    <row r="555" spans="2:36" ht="227.25" customHeight="1" x14ac:dyDescent="0.3">
      <c r="B555" s="87"/>
      <c r="C555" s="115"/>
      <c r="D555" s="115"/>
      <c r="E555" s="118"/>
      <c r="F555" s="97" t="s">
        <v>13</v>
      </c>
      <c r="G555" s="14">
        <v>0</v>
      </c>
      <c r="H555" s="14">
        <v>0</v>
      </c>
      <c r="I555" s="13">
        <v>0</v>
      </c>
      <c r="J555" s="13">
        <v>0</v>
      </c>
      <c r="K555" s="13">
        <v>0</v>
      </c>
      <c r="L555" s="13">
        <v>0</v>
      </c>
      <c r="M555" s="13">
        <v>0</v>
      </c>
      <c r="N555" s="13">
        <v>0</v>
      </c>
      <c r="O555" s="13">
        <v>0</v>
      </c>
      <c r="P555" s="13">
        <v>0</v>
      </c>
      <c r="Q555" s="13">
        <v>0</v>
      </c>
      <c r="R555" s="13">
        <v>0</v>
      </c>
      <c r="S555" s="13">
        <v>0</v>
      </c>
      <c r="T555" s="13">
        <v>0</v>
      </c>
      <c r="U555" s="16">
        <v>0</v>
      </c>
      <c r="V555" s="16">
        <v>0</v>
      </c>
      <c r="W555" s="16">
        <v>0</v>
      </c>
      <c r="X555" s="16">
        <v>0</v>
      </c>
      <c r="Y555" s="121"/>
      <c r="Z555" s="121"/>
      <c r="AA555" s="109"/>
      <c r="AB555" s="115"/>
      <c r="AC555" s="109"/>
      <c r="AD555" s="109"/>
      <c r="AE555" s="109"/>
      <c r="AF555" s="109"/>
      <c r="AG555" s="109"/>
      <c r="AH555" s="109"/>
      <c r="AI555" s="109"/>
      <c r="AJ555" s="109"/>
    </row>
    <row r="556" spans="2:36" ht="167.25" customHeight="1" x14ac:dyDescent="0.3">
      <c r="B556" s="87"/>
      <c r="C556" s="115"/>
      <c r="D556" s="115"/>
      <c r="E556" s="118"/>
      <c r="F556" s="97" t="s">
        <v>14</v>
      </c>
      <c r="G556" s="14">
        <v>3752500</v>
      </c>
      <c r="H556" s="14">
        <v>3705000</v>
      </c>
      <c r="I556" s="13">
        <v>0</v>
      </c>
      <c r="J556" s="13">
        <v>0</v>
      </c>
      <c r="K556" s="13">
        <v>0</v>
      </c>
      <c r="L556" s="13">
        <v>0</v>
      </c>
      <c r="M556" s="13">
        <v>0</v>
      </c>
      <c r="N556" s="13">
        <v>0</v>
      </c>
      <c r="O556" s="13">
        <v>0</v>
      </c>
      <c r="P556" s="13">
        <v>0</v>
      </c>
      <c r="Q556" s="13">
        <v>0</v>
      </c>
      <c r="R556" s="13">
        <v>0</v>
      </c>
      <c r="S556" s="13">
        <v>0</v>
      </c>
      <c r="T556" s="13">
        <v>0</v>
      </c>
      <c r="U556" s="16">
        <v>3752500</v>
      </c>
      <c r="V556" s="16">
        <v>0</v>
      </c>
      <c r="W556" s="16">
        <v>3705000</v>
      </c>
      <c r="X556" s="16">
        <v>0</v>
      </c>
      <c r="Y556" s="121"/>
      <c r="Z556" s="121"/>
      <c r="AA556" s="109"/>
      <c r="AB556" s="115"/>
      <c r="AC556" s="109"/>
      <c r="AD556" s="109"/>
      <c r="AE556" s="109"/>
      <c r="AF556" s="109"/>
      <c r="AG556" s="109"/>
      <c r="AH556" s="109"/>
      <c r="AI556" s="109"/>
      <c r="AJ556" s="109"/>
    </row>
    <row r="557" spans="2:36" ht="298.5" customHeight="1" x14ac:dyDescent="0.3">
      <c r="B557" s="87"/>
      <c r="C557" s="115"/>
      <c r="D557" s="115"/>
      <c r="E557" s="118"/>
      <c r="F557" s="97" t="s">
        <v>15</v>
      </c>
      <c r="G557" s="14">
        <v>197500</v>
      </c>
      <c r="H557" s="14">
        <v>195000</v>
      </c>
      <c r="I557" s="13">
        <v>0</v>
      </c>
      <c r="J557" s="13">
        <v>0</v>
      </c>
      <c r="K557" s="13">
        <v>0</v>
      </c>
      <c r="L557" s="13">
        <v>0</v>
      </c>
      <c r="M557" s="13">
        <v>0</v>
      </c>
      <c r="N557" s="13">
        <v>0</v>
      </c>
      <c r="O557" s="13">
        <v>0</v>
      </c>
      <c r="P557" s="13">
        <v>0</v>
      </c>
      <c r="Q557" s="13">
        <v>0</v>
      </c>
      <c r="R557" s="13">
        <v>0</v>
      </c>
      <c r="S557" s="13">
        <v>0</v>
      </c>
      <c r="T557" s="13">
        <v>0</v>
      </c>
      <c r="U557" s="16">
        <v>197500</v>
      </c>
      <c r="V557" s="16">
        <v>0</v>
      </c>
      <c r="W557" s="16">
        <v>195000</v>
      </c>
      <c r="X557" s="16">
        <v>0</v>
      </c>
      <c r="Y557" s="121"/>
      <c r="Z557" s="121"/>
      <c r="AA557" s="109"/>
      <c r="AB557" s="115"/>
      <c r="AC557" s="109"/>
      <c r="AD557" s="109"/>
      <c r="AE557" s="109"/>
      <c r="AF557" s="109"/>
      <c r="AG557" s="109"/>
      <c r="AH557" s="109"/>
      <c r="AI557" s="109"/>
      <c r="AJ557" s="109"/>
    </row>
    <row r="558" spans="2:36" ht="227.25" customHeight="1" x14ac:dyDescent="0.3">
      <c r="B558" s="87"/>
      <c r="C558" s="115"/>
      <c r="D558" s="115"/>
      <c r="E558" s="118"/>
      <c r="F558" s="97" t="s">
        <v>192</v>
      </c>
      <c r="G558" s="14">
        <v>0</v>
      </c>
      <c r="H558" s="14">
        <v>0</v>
      </c>
      <c r="I558" s="13">
        <v>0</v>
      </c>
      <c r="J558" s="13">
        <v>0</v>
      </c>
      <c r="K558" s="13">
        <v>0</v>
      </c>
      <c r="L558" s="13">
        <v>0</v>
      </c>
      <c r="M558" s="13">
        <v>0</v>
      </c>
      <c r="N558" s="13">
        <v>0</v>
      </c>
      <c r="O558" s="13">
        <v>0</v>
      </c>
      <c r="P558" s="13">
        <v>0</v>
      </c>
      <c r="Q558" s="13">
        <v>0</v>
      </c>
      <c r="R558" s="13">
        <v>0</v>
      </c>
      <c r="S558" s="13">
        <v>0</v>
      </c>
      <c r="T558" s="13">
        <v>0</v>
      </c>
      <c r="U558" s="16">
        <v>0</v>
      </c>
      <c r="V558" s="16">
        <v>0</v>
      </c>
      <c r="W558" s="16">
        <v>0</v>
      </c>
      <c r="X558" s="16">
        <v>0</v>
      </c>
      <c r="Y558" s="121"/>
      <c r="Z558" s="121"/>
      <c r="AA558" s="109"/>
      <c r="AB558" s="115"/>
      <c r="AC558" s="109"/>
      <c r="AD558" s="109"/>
      <c r="AE558" s="109"/>
      <c r="AF558" s="109"/>
      <c r="AG558" s="109"/>
      <c r="AH558" s="109"/>
      <c r="AI558" s="109"/>
      <c r="AJ558" s="109"/>
    </row>
    <row r="559" spans="2:36" ht="201" customHeight="1" x14ac:dyDescent="0.3">
      <c r="B559" s="87"/>
      <c r="C559" s="115"/>
      <c r="D559" s="115"/>
      <c r="E559" s="118"/>
      <c r="F559" s="97" t="s">
        <v>193</v>
      </c>
      <c r="G559" s="14">
        <v>0</v>
      </c>
      <c r="H559" s="14">
        <v>0</v>
      </c>
      <c r="I559" s="13">
        <v>0</v>
      </c>
      <c r="J559" s="13">
        <v>0</v>
      </c>
      <c r="K559" s="13">
        <v>0</v>
      </c>
      <c r="L559" s="13">
        <v>0</v>
      </c>
      <c r="M559" s="13">
        <v>0</v>
      </c>
      <c r="N559" s="13">
        <v>0</v>
      </c>
      <c r="O559" s="13">
        <v>0</v>
      </c>
      <c r="P559" s="13">
        <v>0</v>
      </c>
      <c r="Q559" s="13">
        <v>0</v>
      </c>
      <c r="R559" s="13">
        <v>0</v>
      </c>
      <c r="S559" s="13">
        <v>0</v>
      </c>
      <c r="T559" s="13">
        <v>0</v>
      </c>
      <c r="U559" s="16">
        <v>0</v>
      </c>
      <c r="V559" s="16">
        <v>0</v>
      </c>
      <c r="W559" s="16">
        <v>0</v>
      </c>
      <c r="X559" s="16">
        <v>0</v>
      </c>
      <c r="Y559" s="121"/>
      <c r="Z559" s="121"/>
      <c r="AA559" s="109"/>
      <c r="AB559" s="115"/>
      <c r="AC559" s="109"/>
      <c r="AD559" s="109"/>
      <c r="AE559" s="109"/>
      <c r="AF559" s="109"/>
      <c r="AG559" s="109"/>
      <c r="AH559" s="109"/>
      <c r="AI559" s="109"/>
      <c r="AJ559" s="109"/>
    </row>
    <row r="560" spans="2:36" ht="156" customHeight="1" x14ac:dyDescent="0.3">
      <c r="B560" s="87"/>
      <c r="C560" s="115"/>
      <c r="D560" s="115"/>
      <c r="E560" s="118"/>
      <c r="F560" s="97" t="s">
        <v>194</v>
      </c>
      <c r="G560" s="14">
        <v>0</v>
      </c>
      <c r="H560" s="14">
        <v>0</v>
      </c>
      <c r="I560" s="13">
        <v>0</v>
      </c>
      <c r="J560" s="13">
        <v>0</v>
      </c>
      <c r="K560" s="13">
        <v>0</v>
      </c>
      <c r="L560" s="13">
        <v>0</v>
      </c>
      <c r="M560" s="13">
        <v>0</v>
      </c>
      <c r="N560" s="13">
        <v>0</v>
      </c>
      <c r="O560" s="13">
        <v>0</v>
      </c>
      <c r="P560" s="13">
        <v>0</v>
      </c>
      <c r="Q560" s="13">
        <v>0</v>
      </c>
      <c r="R560" s="13">
        <v>0</v>
      </c>
      <c r="S560" s="13">
        <v>0</v>
      </c>
      <c r="T560" s="13">
        <v>0</v>
      </c>
      <c r="U560" s="16">
        <v>0</v>
      </c>
      <c r="V560" s="16">
        <v>0</v>
      </c>
      <c r="W560" s="16">
        <v>0</v>
      </c>
      <c r="X560" s="16">
        <v>0</v>
      </c>
      <c r="Y560" s="121"/>
      <c r="Z560" s="121"/>
      <c r="AA560" s="109"/>
      <c r="AB560" s="115"/>
      <c r="AC560" s="109"/>
      <c r="AD560" s="109"/>
      <c r="AE560" s="109"/>
      <c r="AF560" s="109"/>
      <c r="AG560" s="109"/>
      <c r="AH560" s="109"/>
      <c r="AI560" s="109"/>
      <c r="AJ560" s="109"/>
    </row>
    <row r="561" spans="2:36" ht="283.5" customHeight="1" x14ac:dyDescent="0.3">
      <c r="B561" s="87"/>
      <c r="C561" s="115"/>
      <c r="D561" s="115"/>
      <c r="E561" s="118"/>
      <c r="F561" s="97" t="s">
        <v>195</v>
      </c>
      <c r="G561" s="14">
        <v>0</v>
      </c>
      <c r="H561" s="14">
        <v>0</v>
      </c>
      <c r="I561" s="13">
        <v>0</v>
      </c>
      <c r="J561" s="13">
        <v>0</v>
      </c>
      <c r="K561" s="13">
        <v>0</v>
      </c>
      <c r="L561" s="13">
        <v>0</v>
      </c>
      <c r="M561" s="13">
        <v>0</v>
      </c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6">
        <v>0</v>
      </c>
      <c r="V561" s="16">
        <v>0</v>
      </c>
      <c r="W561" s="16">
        <v>0</v>
      </c>
      <c r="X561" s="16">
        <v>0</v>
      </c>
      <c r="Y561" s="121"/>
      <c r="Z561" s="121"/>
      <c r="AA561" s="109"/>
      <c r="AB561" s="115"/>
      <c r="AC561" s="109"/>
      <c r="AD561" s="109"/>
      <c r="AE561" s="109"/>
      <c r="AF561" s="109"/>
      <c r="AG561" s="109"/>
      <c r="AH561" s="109"/>
      <c r="AI561" s="109"/>
      <c r="AJ561" s="109"/>
    </row>
    <row r="562" spans="2:36" ht="227.25" customHeight="1" x14ac:dyDescent="0.3">
      <c r="B562" s="87"/>
      <c r="C562" s="116"/>
      <c r="D562" s="116"/>
      <c r="E562" s="119"/>
      <c r="F562" s="97" t="s">
        <v>196</v>
      </c>
      <c r="G562" s="14">
        <v>0</v>
      </c>
      <c r="H562" s="14">
        <v>0</v>
      </c>
      <c r="I562" s="13">
        <v>0</v>
      </c>
      <c r="J562" s="13">
        <v>0</v>
      </c>
      <c r="K562" s="13">
        <v>0</v>
      </c>
      <c r="L562" s="13">
        <v>0</v>
      </c>
      <c r="M562" s="13">
        <v>0</v>
      </c>
      <c r="N562" s="13">
        <v>0</v>
      </c>
      <c r="O562" s="13">
        <v>0</v>
      </c>
      <c r="P562" s="13">
        <v>0</v>
      </c>
      <c r="Q562" s="13">
        <v>0</v>
      </c>
      <c r="R562" s="13">
        <v>0</v>
      </c>
      <c r="S562" s="13">
        <v>0</v>
      </c>
      <c r="T562" s="13">
        <v>0</v>
      </c>
      <c r="U562" s="16">
        <v>0</v>
      </c>
      <c r="V562" s="16">
        <v>0</v>
      </c>
      <c r="W562" s="16">
        <v>0</v>
      </c>
      <c r="X562" s="16">
        <v>0</v>
      </c>
      <c r="Y562" s="121"/>
      <c r="Z562" s="121"/>
      <c r="AA562" s="109"/>
      <c r="AB562" s="115"/>
      <c r="AC562" s="109"/>
      <c r="AD562" s="109"/>
      <c r="AE562" s="109"/>
      <c r="AF562" s="109"/>
      <c r="AG562" s="109"/>
      <c r="AH562" s="109"/>
      <c r="AI562" s="109"/>
      <c r="AJ562" s="109"/>
    </row>
    <row r="563" spans="2:36" ht="129.75" customHeight="1" x14ac:dyDescent="0.3">
      <c r="B563" s="87"/>
      <c r="C563" s="111" t="s">
        <v>256</v>
      </c>
      <c r="D563" s="85"/>
      <c r="E563" s="86"/>
      <c r="F563" s="97" t="s">
        <v>4</v>
      </c>
      <c r="G563" s="16">
        <v>65509.46</v>
      </c>
      <c r="H563" s="16">
        <v>65509.46</v>
      </c>
      <c r="I563" s="13">
        <v>0</v>
      </c>
      <c r="J563" s="13">
        <v>0</v>
      </c>
      <c r="K563" s="13">
        <v>0</v>
      </c>
      <c r="L563" s="13">
        <v>0</v>
      </c>
      <c r="M563" s="13">
        <v>0</v>
      </c>
      <c r="N563" s="13">
        <v>0</v>
      </c>
      <c r="O563" s="13">
        <v>0</v>
      </c>
      <c r="P563" s="13">
        <v>0</v>
      </c>
      <c r="Q563" s="13">
        <v>0</v>
      </c>
      <c r="R563" s="13">
        <v>0</v>
      </c>
      <c r="S563" s="13">
        <v>0</v>
      </c>
      <c r="T563" s="13">
        <v>0</v>
      </c>
      <c r="U563" s="16">
        <v>65509.46</v>
      </c>
      <c r="V563" s="16">
        <v>0</v>
      </c>
      <c r="W563" s="16">
        <v>65509.46</v>
      </c>
      <c r="X563" s="16">
        <v>0</v>
      </c>
      <c r="Y563" s="121"/>
      <c r="Z563" s="121"/>
      <c r="AA563" s="109"/>
      <c r="AB563" s="115"/>
      <c r="AC563" s="109"/>
      <c r="AD563" s="109"/>
      <c r="AE563" s="109"/>
      <c r="AF563" s="109"/>
      <c r="AG563" s="109"/>
      <c r="AH563" s="109"/>
      <c r="AI563" s="109"/>
      <c r="AJ563" s="109"/>
    </row>
    <row r="564" spans="2:36" ht="227.25" customHeight="1" x14ac:dyDescent="0.3">
      <c r="B564" s="87"/>
      <c r="C564" s="112"/>
      <c r="D564" s="85"/>
      <c r="E564" s="86"/>
      <c r="F564" s="97" t="s">
        <v>13</v>
      </c>
      <c r="G564" s="14">
        <v>0</v>
      </c>
      <c r="H564" s="14">
        <v>0</v>
      </c>
      <c r="I564" s="13">
        <v>0</v>
      </c>
      <c r="J564" s="13">
        <v>0</v>
      </c>
      <c r="K564" s="13">
        <v>0</v>
      </c>
      <c r="L564" s="13">
        <v>0</v>
      </c>
      <c r="M564" s="13">
        <v>0</v>
      </c>
      <c r="N564" s="13">
        <v>0</v>
      </c>
      <c r="O564" s="13">
        <v>0</v>
      </c>
      <c r="P564" s="13">
        <v>0</v>
      </c>
      <c r="Q564" s="13">
        <v>0</v>
      </c>
      <c r="R564" s="13">
        <v>0</v>
      </c>
      <c r="S564" s="13">
        <v>0</v>
      </c>
      <c r="T564" s="13">
        <v>0</v>
      </c>
      <c r="U564" s="16">
        <v>0</v>
      </c>
      <c r="V564" s="16">
        <v>0</v>
      </c>
      <c r="W564" s="16">
        <v>0</v>
      </c>
      <c r="X564" s="16">
        <v>0</v>
      </c>
      <c r="Y564" s="121"/>
      <c r="Z564" s="121"/>
      <c r="AA564" s="109"/>
      <c r="AB564" s="115"/>
      <c r="AC564" s="109"/>
      <c r="AD564" s="109"/>
      <c r="AE564" s="109"/>
      <c r="AF564" s="109"/>
      <c r="AG564" s="109"/>
      <c r="AH564" s="109"/>
      <c r="AI564" s="109"/>
      <c r="AJ564" s="109"/>
    </row>
    <row r="565" spans="2:36" ht="171" customHeight="1" x14ac:dyDescent="0.3">
      <c r="B565" s="87"/>
      <c r="C565" s="112"/>
      <c r="D565" s="85"/>
      <c r="E565" s="86"/>
      <c r="F565" s="97" t="s">
        <v>14</v>
      </c>
      <c r="G565" s="14">
        <v>0</v>
      </c>
      <c r="H565" s="14">
        <v>0</v>
      </c>
      <c r="I565" s="13">
        <v>0</v>
      </c>
      <c r="J565" s="13">
        <v>0</v>
      </c>
      <c r="K565" s="13">
        <v>0</v>
      </c>
      <c r="L565" s="13">
        <v>0</v>
      </c>
      <c r="M565" s="13">
        <v>0</v>
      </c>
      <c r="N565" s="13">
        <v>0</v>
      </c>
      <c r="O565" s="13">
        <v>0</v>
      </c>
      <c r="P565" s="13">
        <v>0</v>
      </c>
      <c r="Q565" s="13">
        <v>0</v>
      </c>
      <c r="R565" s="13">
        <v>0</v>
      </c>
      <c r="S565" s="13">
        <v>0</v>
      </c>
      <c r="T565" s="13">
        <v>0</v>
      </c>
      <c r="U565" s="16">
        <v>0</v>
      </c>
      <c r="V565" s="16">
        <v>0</v>
      </c>
      <c r="W565" s="16">
        <v>0</v>
      </c>
      <c r="X565" s="16">
        <v>0</v>
      </c>
      <c r="Y565" s="121"/>
      <c r="Z565" s="121"/>
      <c r="AA565" s="109"/>
      <c r="AB565" s="115"/>
      <c r="AC565" s="109"/>
      <c r="AD565" s="109"/>
      <c r="AE565" s="109"/>
      <c r="AF565" s="109"/>
      <c r="AG565" s="109"/>
      <c r="AH565" s="109"/>
      <c r="AI565" s="109"/>
      <c r="AJ565" s="109"/>
    </row>
    <row r="566" spans="2:36" ht="283.5" customHeight="1" x14ac:dyDescent="0.3">
      <c r="B566" s="87"/>
      <c r="C566" s="112"/>
      <c r="D566" s="85"/>
      <c r="E566" s="86"/>
      <c r="F566" s="97" t="s">
        <v>15</v>
      </c>
      <c r="G566" s="16">
        <v>65509.46</v>
      </c>
      <c r="H566" s="16">
        <v>65509.46</v>
      </c>
      <c r="I566" s="13">
        <v>0</v>
      </c>
      <c r="J566" s="13">
        <v>0</v>
      </c>
      <c r="K566" s="13">
        <v>0</v>
      </c>
      <c r="L566" s="13">
        <v>0</v>
      </c>
      <c r="M566" s="13">
        <v>0</v>
      </c>
      <c r="N566" s="13">
        <v>0</v>
      </c>
      <c r="O566" s="13">
        <v>0</v>
      </c>
      <c r="P566" s="13">
        <v>0</v>
      </c>
      <c r="Q566" s="13">
        <v>0</v>
      </c>
      <c r="R566" s="13">
        <v>0</v>
      </c>
      <c r="S566" s="13">
        <v>0</v>
      </c>
      <c r="T566" s="13">
        <v>0</v>
      </c>
      <c r="U566" s="16">
        <v>65509.46</v>
      </c>
      <c r="V566" s="16">
        <v>0</v>
      </c>
      <c r="W566" s="16">
        <v>65509.46</v>
      </c>
      <c r="X566" s="16">
        <v>0</v>
      </c>
      <c r="Y566" s="121"/>
      <c r="Z566" s="121"/>
      <c r="AA566" s="109"/>
      <c r="AB566" s="115"/>
      <c r="AC566" s="109"/>
      <c r="AD566" s="109"/>
      <c r="AE566" s="109"/>
      <c r="AF566" s="109"/>
      <c r="AG566" s="109"/>
      <c r="AH566" s="109"/>
      <c r="AI566" s="109"/>
      <c r="AJ566" s="109"/>
    </row>
    <row r="567" spans="2:36" ht="227.25" customHeight="1" x14ac:dyDescent="0.3">
      <c r="B567" s="87"/>
      <c r="C567" s="112"/>
      <c r="D567" s="85"/>
      <c r="E567" s="86"/>
      <c r="F567" s="97" t="s">
        <v>192</v>
      </c>
      <c r="G567" s="14">
        <v>0</v>
      </c>
      <c r="H567" s="14">
        <v>0</v>
      </c>
      <c r="I567" s="13">
        <v>0</v>
      </c>
      <c r="J567" s="13">
        <v>0</v>
      </c>
      <c r="K567" s="13">
        <v>0</v>
      </c>
      <c r="L567" s="13">
        <v>0</v>
      </c>
      <c r="M567" s="13">
        <v>0</v>
      </c>
      <c r="N567" s="13">
        <v>0</v>
      </c>
      <c r="O567" s="13">
        <v>0</v>
      </c>
      <c r="P567" s="13">
        <v>0</v>
      </c>
      <c r="Q567" s="13">
        <v>0</v>
      </c>
      <c r="R567" s="13">
        <v>0</v>
      </c>
      <c r="S567" s="13">
        <v>0</v>
      </c>
      <c r="T567" s="13">
        <v>0</v>
      </c>
      <c r="U567" s="16">
        <v>0</v>
      </c>
      <c r="V567" s="16">
        <v>0</v>
      </c>
      <c r="W567" s="16">
        <v>0</v>
      </c>
      <c r="X567" s="16">
        <v>0</v>
      </c>
      <c r="Y567" s="121"/>
      <c r="Z567" s="121"/>
      <c r="AA567" s="109"/>
      <c r="AB567" s="115"/>
      <c r="AC567" s="109"/>
      <c r="AD567" s="109"/>
      <c r="AE567" s="109"/>
      <c r="AF567" s="109"/>
      <c r="AG567" s="109"/>
      <c r="AH567" s="109"/>
      <c r="AI567" s="109"/>
      <c r="AJ567" s="109"/>
    </row>
    <row r="568" spans="2:36" ht="227.25" customHeight="1" x14ac:dyDescent="0.3">
      <c r="B568" s="87"/>
      <c r="C568" s="112"/>
      <c r="D568" s="85"/>
      <c r="E568" s="86"/>
      <c r="F568" s="97" t="s">
        <v>193</v>
      </c>
      <c r="G568" s="14">
        <v>0</v>
      </c>
      <c r="H568" s="14">
        <v>0</v>
      </c>
      <c r="I568" s="13">
        <v>0</v>
      </c>
      <c r="J568" s="13">
        <v>0</v>
      </c>
      <c r="K568" s="13">
        <v>0</v>
      </c>
      <c r="L568" s="13">
        <v>0</v>
      </c>
      <c r="M568" s="13">
        <v>0</v>
      </c>
      <c r="N568" s="13">
        <v>0</v>
      </c>
      <c r="O568" s="13">
        <v>0</v>
      </c>
      <c r="P568" s="13">
        <v>0</v>
      </c>
      <c r="Q568" s="13">
        <v>0</v>
      </c>
      <c r="R568" s="13">
        <v>0</v>
      </c>
      <c r="S568" s="13">
        <v>0</v>
      </c>
      <c r="T568" s="13">
        <v>0</v>
      </c>
      <c r="U568" s="16">
        <v>0</v>
      </c>
      <c r="V568" s="16">
        <v>0</v>
      </c>
      <c r="W568" s="16">
        <v>0</v>
      </c>
      <c r="X568" s="16">
        <v>0</v>
      </c>
      <c r="Y568" s="121"/>
      <c r="Z568" s="121"/>
      <c r="AA568" s="109"/>
      <c r="AB568" s="115"/>
      <c r="AC568" s="109"/>
      <c r="AD568" s="109"/>
      <c r="AE568" s="109"/>
      <c r="AF568" s="109"/>
      <c r="AG568" s="109"/>
      <c r="AH568" s="109"/>
      <c r="AI568" s="109"/>
      <c r="AJ568" s="109"/>
    </row>
    <row r="569" spans="2:36" ht="163.5" customHeight="1" x14ac:dyDescent="0.3">
      <c r="B569" s="87"/>
      <c r="C569" s="112"/>
      <c r="D569" s="85"/>
      <c r="E569" s="86"/>
      <c r="F569" s="97" t="s">
        <v>194</v>
      </c>
      <c r="G569" s="14">
        <v>0</v>
      </c>
      <c r="H569" s="14">
        <v>0</v>
      </c>
      <c r="I569" s="13">
        <v>0</v>
      </c>
      <c r="J569" s="13">
        <v>0</v>
      </c>
      <c r="K569" s="13">
        <v>0</v>
      </c>
      <c r="L569" s="13">
        <v>0</v>
      </c>
      <c r="M569" s="13">
        <v>0</v>
      </c>
      <c r="N569" s="13">
        <v>0</v>
      </c>
      <c r="O569" s="13">
        <v>0</v>
      </c>
      <c r="P569" s="13">
        <v>0</v>
      </c>
      <c r="Q569" s="13">
        <v>0</v>
      </c>
      <c r="R569" s="13">
        <v>0</v>
      </c>
      <c r="S569" s="13">
        <v>0</v>
      </c>
      <c r="T569" s="13">
        <v>0</v>
      </c>
      <c r="U569" s="16">
        <v>0</v>
      </c>
      <c r="V569" s="16">
        <v>0</v>
      </c>
      <c r="W569" s="16">
        <v>0</v>
      </c>
      <c r="X569" s="16">
        <v>0</v>
      </c>
      <c r="Y569" s="121"/>
      <c r="Z569" s="121"/>
      <c r="AA569" s="109"/>
      <c r="AB569" s="115"/>
      <c r="AC569" s="109"/>
      <c r="AD569" s="109"/>
      <c r="AE569" s="109"/>
      <c r="AF569" s="109"/>
      <c r="AG569" s="109"/>
      <c r="AH569" s="109"/>
      <c r="AI569" s="109"/>
      <c r="AJ569" s="109"/>
    </row>
    <row r="570" spans="2:36" ht="268.5" customHeight="1" x14ac:dyDescent="0.3">
      <c r="B570" s="87"/>
      <c r="C570" s="112"/>
      <c r="D570" s="85"/>
      <c r="E570" s="86"/>
      <c r="F570" s="97" t="s">
        <v>195</v>
      </c>
      <c r="G570" s="14">
        <v>0</v>
      </c>
      <c r="H570" s="14">
        <v>0</v>
      </c>
      <c r="I570" s="13">
        <v>0</v>
      </c>
      <c r="J570" s="13">
        <v>0</v>
      </c>
      <c r="K570" s="13">
        <v>0</v>
      </c>
      <c r="L570" s="13">
        <v>0</v>
      </c>
      <c r="M570" s="13">
        <v>0</v>
      </c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6">
        <v>0</v>
      </c>
      <c r="V570" s="16">
        <v>0</v>
      </c>
      <c r="W570" s="16">
        <v>0</v>
      </c>
      <c r="X570" s="16">
        <v>0</v>
      </c>
      <c r="Y570" s="121"/>
      <c r="Z570" s="121"/>
      <c r="AA570" s="109"/>
      <c r="AB570" s="115"/>
      <c r="AC570" s="109"/>
      <c r="AD570" s="109"/>
      <c r="AE570" s="109"/>
      <c r="AF570" s="109"/>
      <c r="AG570" s="109"/>
      <c r="AH570" s="109"/>
      <c r="AI570" s="109"/>
      <c r="AJ570" s="109"/>
    </row>
    <row r="571" spans="2:36" ht="227.25" customHeight="1" x14ac:dyDescent="0.3">
      <c r="B571" s="87"/>
      <c r="C571" s="113"/>
      <c r="D571" s="85"/>
      <c r="E571" s="86"/>
      <c r="F571" s="97" t="s">
        <v>196</v>
      </c>
      <c r="G571" s="14">
        <v>0</v>
      </c>
      <c r="H571" s="14">
        <v>0</v>
      </c>
      <c r="I571" s="13">
        <v>0</v>
      </c>
      <c r="J571" s="13">
        <v>0</v>
      </c>
      <c r="K571" s="13">
        <v>0</v>
      </c>
      <c r="L571" s="13">
        <v>0</v>
      </c>
      <c r="M571" s="13">
        <v>0</v>
      </c>
      <c r="N571" s="13">
        <v>0</v>
      </c>
      <c r="O571" s="13">
        <v>0</v>
      </c>
      <c r="P571" s="13">
        <v>0</v>
      </c>
      <c r="Q571" s="13">
        <v>0</v>
      </c>
      <c r="R571" s="13">
        <v>0</v>
      </c>
      <c r="S571" s="13">
        <v>0</v>
      </c>
      <c r="T571" s="13">
        <v>0</v>
      </c>
      <c r="U571" s="16">
        <v>0</v>
      </c>
      <c r="V571" s="16">
        <v>0</v>
      </c>
      <c r="W571" s="16">
        <v>0</v>
      </c>
      <c r="X571" s="16">
        <v>0</v>
      </c>
      <c r="Y571" s="121"/>
      <c r="Z571" s="121"/>
      <c r="AA571" s="109"/>
      <c r="AB571" s="115"/>
      <c r="AC571" s="109"/>
      <c r="AD571" s="109"/>
      <c r="AE571" s="109"/>
      <c r="AF571" s="109"/>
      <c r="AG571" s="109"/>
      <c r="AH571" s="109"/>
      <c r="AI571" s="109"/>
      <c r="AJ571" s="109"/>
    </row>
    <row r="572" spans="2:36" ht="122.25" customHeight="1" x14ac:dyDescent="0.3">
      <c r="B572" s="87"/>
      <c r="C572" s="111" t="s">
        <v>257</v>
      </c>
      <c r="D572" s="114"/>
      <c r="E572" s="117"/>
      <c r="F572" s="97" t="s">
        <v>4</v>
      </c>
      <c r="G572" s="16">
        <v>198789</v>
      </c>
      <c r="H572" s="16">
        <v>198789</v>
      </c>
      <c r="I572" s="13">
        <v>0</v>
      </c>
      <c r="J572" s="13">
        <v>0</v>
      </c>
      <c r="K572" s="13">
        <v>0</v>
      </c>
      <c r="L572" s="13">
        <v>0</v>
      </c>
      <c r="M572" s="13">
        <v>0</v>
      </c>
      <c r="N572" s="13">
        <v>0</v>
      </c>
      <c r="O572" s="13">
        <v>0</v>
      </c>
      <c r="P572" s="13">
        <v>0</v>
      </c>
      <c r="Q572" s="13">
        <v>0</v>
      </c>
      <c r="R572" s="13">
        <v>0</v>
      </c>
      <c r="S572" s="13">
        <v>0</v>
      </c>
      <c r="T572" s="13">
        <v>0</v>
      </c>
      <c r="U572" s="16">
        <v>198789</v>
      </c>
      <c r="V572" s="16">
        <v>0</v>
      </c>
      <c r="W572" s="16">
        <v>198789</v>
      </c>
      <c r="X572" s="16">
        <v>0</v>
      </c>
      <c r="Y572" s="121"/>
      <c r="Z572" s="121"/>
      <c r="AA572" s="109"/>
      <c r="AB572" s="115"/>
      <c r="AC572" s="109"/>
      <c r="AD572" s="109"/>
      <c r="AE572" s="109"/>
      <c r="AF572" s="109"/>
      <c r="AG572" s="109"/>
      <c r="AH572" s="109"/>
      <c r="AI572" s="109"/>
      <c r="AJ572" s="109"/>
    </row>
    <row r="573" spans="2:36" ht="227.25" customHeight="1" x14ac:dyDescent="0.3">
      <c r="B573" s="87"/>
      <c r="C573" s="112"/>
      <c r="D573" s="115"/>
      <c r="E573" s="118"/>
      <c r="F573" s="97" t="s">
        <v>13</v>
      </c>
      <c r="G573" s="14">
        <v>0</v>
      </c>
      <c r="H573" s="14">
        <v>0</v>
      </c>
      <c r="I573" s="13">
        <v>0</v>
      </c>
      <c r="J573" s="13">
        <v>0</v>
      </c>
      <c r="K573" s="13">
        <v>0</v>
      </c>
      <c r="L573" s="13">
        <v>0</v>
      </c>
      <c r="M573" s="13">
        <v>0</v>
      </c>
      <c r="N573" s="13">
        <v>0</v>
      </c>
      <c r="O573" s="13">
        <v>0</v>
      </c>
      <c r="P573" s="13">
        <v>0</v>
      </c>
      <c r="Q573" s="13">
        <v>0</v>
      </c>
      <c r="R573" s="13">
        <v>0</v>
      </c>
      <c r="S573" s="13">
        <v>0</v>
      </c>
      <c r="T573" s="13">
        <v>0</v>
      </c>
      <c r="U573" s="16">
        <v>0</v>
      </c>
      <c r="V573" s="16">
        <v>0</v>
      </c>
      <c r="W573" s="16">
        <v>0</v>
      </c>
      <c r="X573" s="16">
        <v>0</v>
      </c>
      <c r="Y573" s="121"/>
      <c r="Z573" s="121"/>
      <c r="AA573" s="109"/>
      <c r="AB573" s="115"/>
      <c r="AC573" s="109"/>
      <c r="AD573" s="109"/>
      <c r="AE573" s="109"/>
      <c r="AF573" s="109"/>
      <c r="AG573" s="109"/>
      <c r="AH573" s="109"/>
      <c r="AI573" s="109"/>
      <c r="AJ573" s="109"/>
    </row>
    <row r="574" spans="2:36" ht="163.5" customHeight="1" x14ac:dyDescent="0.3">
      <c r="B574" s="87"/>
      <c r="C574" s="112"/>
      <c r="D574" s="115"/>
      <c r="E574" s="118"/>
      <c r="F574" s="97" t="s">
        <v>14</v>
      </c>
      <c r="G574" s="14">
        <v>0</v>
      </c>
      <c r="H574" s="14">
        <v>0</v>
      </c>
      <c r="I574" s="13">
        <v>0</v>
      </c>
      <c r="J574" s="13">
        <v>0</v>
      </c>
      <c r="K574" s="13">
        <v>0</v>
      </c>
      <c r="L574" s="13">
        <v>0</v>
      </c>
      <c r="M574" s="13">
        <v>0</v>
      </c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6">
        <v>0</v>
      </c>
      <c r="V574" s="16">
        <v>0</v>
      </c>
      <c r="W574" s="16">
        <v>0</v>
      </c>
      <c r="X574" s="16">
        <v>0</v>
      </c>
      <c r="Y574" s="121"/>
      <c r="Z574" s="121"/>
      <c r="AA574" s="109"/>
      <c r="AB574" s="115"/>
      <c r="AC574" s="109"/>
      <c r="AD574" s="109"/>
      <c r="AE574" s="109"/>
      <c r="AF574" s="109"/>
      <c r="AG574" s="109"/>
      <c r="AH574" s="109"/>
      <c r="AI574" s="109"/>
      <c r="AJ574" s="109"/>
    </row>
    <row r="575" spans="2:36" ht="291" customHeight="1" x14ac:dyDescent="0.3">
      <c r="B575" s="87"/>
      <c r="C575" s="112"/>
      <c r="D575" s="115"/>
      <c r="E575" s="118"/>
      <c r="F575" s="97" t="s">
        <v>15</v>
      </c>
      <c r="G575" s="16">
        <v>198789</v>
      </c>
      <c r="H575" s="16">
        <v>198789</v>
      </c>
      <c r="I575" s="13">
        <v>0</v>
      </c>
      <c r="J575" s="13">
        <v>0</v>
      </c>
      <c r="K575" s="13">
        <v>0</v>
      </c>
      <c r="L575" s="13">
        <v>0</v>
      </c>
      <c r="M575" s="13">
        <v>0</v>
      </c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6">
        <v>198789</v>
      </c>
      <c r="V575" s="16">
        <v>0</v>
      </c>
      <c r="W575" s="16">
        <v>198789</v>
      </c>
      <c r="X575" s="16">
        <v>0</v>
      </c>
      <c r="Y575" s="121"/>
      <c r="Z575" s="121"/>
      <c r="AA575" s="109"/>
      <c r="AB575" s="115"/>
      <c r="AC575" s="109"/>
      <c r="AD575" s="109"/>
      <c r="AE575" s="109"/>
      <c r="AF575" s="109"/>
      <c r="AG575" s="109"/>
      <c r="AH575" s="109"/>
      <c r="AI575" s="109"/>
      <c r="AJ575" s="109"/>
    </row>
    <row r="576" spans="2:36" ht="227.25" customHeight="1" x14ac:dyDescent="0.3">
      <c r="B576" s="87"/>
      <c r="C576" s="112"/>
      <c r="D576" s="115"/>
      <c r="E576" s="118"/>
      <c r="F576" s="97" t="s">
        <v>192</v>
      </c>
      <c r="G576" s="14">
        <v>0</v>
      </c>
      <c r="H576" s="14">
        <v>0</v>
      </c>
      <c r="I576" s="13">
        <v>0</v>
      </c>
      <c r="J576" s="13">
        <v>0</v>
      </c>
      <c r="K576" s="13">
        <v>0</v>
      </c>
      <c r="L576" s="13">
        <v>0</v>
      </c>
      <c r="M576" s="13">
        <v>0</v>
      </c>
      <c r="N576" s="13">
        <v>0</v>
      </c>
      <c r="O576" s="13">
        <v>0</v>
      </c>
      <c r="P576" s="13">
        <v>0</v>
      </c>
      <c r="Q576" s="13">
        <v>0</v>
      </c>
      <c r="R576" s="13">
        <v>0</v>
      </c>
      <c r="S576" s="13">
        <v>0</v>
      </c>
      <c r="T576" s="13">
        <v>0</v>
      </c>
      <c r="U576" s="16">
        <v>0</v>
      </c>
      <c r="V576" s="16">
        <v>0</v>
      </c>
      <c r="W576" s="16">
        <v>0</v>
      </c>
      <c r="X576" s="16">
        <v>0</v>
      </c>
      <c r="Y576" s="121"/>
      <c r="Z576" s="121"/>
      <c r="AA576" s="109"/>
      <c r="AB576" s="115"/>
      <c r="AC576" s="109"/>
      <c r="AD576" s="109"/>
      <c r="AE576" s="109"/>
      <c r="AF576" s="109"/>
      <c r="AG576" s="109"/>
      <c r="AH576" s="109"/>
      <c r="AI576" s="109"/>
      <c r="AJ576" s="109"/>
    </row>
    <row r="577" spans="2:36" ht="193.5" customHeight="1" x14ac:dyDescent="0.3">
      <c r="B577" s="87"/>
      <c r="C577" s="112"/>
      <c r="D577" s="115"/>
      <c r="E577" s="118"/>
      <c r="F577" s="97" t="s">
        <v>193</v>
      </c>
      <c r="G577" s="14">
        <v>0</v>
      </c>
      <c r="H577" s="14">
        <v>0</v>
      </c>
      <c r="I577" s="13">
        <v>0</v>
      </c>
      <c r="J577" s="13">
        <v>0</v>
      </c>
      <c r="K577" s="13">
        <v>0</v>
      </c>
      <c r="L577" s="13">
        <v>0</v>
      </c>
      <c r="M577" s="13">
        <v>0</v>
      </c>
      <c r="N577" s="13">
        <v>0</v>
      </c>
      <c r="O577" s="13">
        <v>0</v>
      </c>
      <c r="P577" s="13">
        <v>0</v>
      </c>
      <c r="Q577" s="13">
        <v>0</v>
      </c>
      <c r="R577" s="13">
        <v>0</v>
      </c>
      <c r="S577" s="13">
        <v>0</v>
      </c>
      <c r="T577" s="13">
        <v>0</v>
      </c>
      <c r="U577" s="16">
        <v>0</v>
      </c>
      <c r="V577" s="16">
        <v>0</v>
      </c>
      <c r="W577" s="16">
        <v>0</v>
      </c>
      <c r="X577" s="16">
        <v>0</v>
      </c>
      <c r="Y577" s="121"/>
      <c r="Z577" s="121"/>
      <c r="AA577" s="109"/>
      <c r="AB577" s="115"/>
      <c r="AC577" s="109"/>
      <c r="AD577" s="109"/>
      <c r="AE577" s="109"/>
      <c r="AF577" s="109"/>
      <c r="AG577" s="109"/>
      <c r="AH577" s="109"/>
      <c r="AI577" s="109"/>
      <c r="AJ577" s="109"/>
    </row>
    <row r="578" spans="2:36" ht="178.5" customHeight="1" x14ac:dyDescent="0.3">
      <c r="B578" s="87"/>
      <c r="C578" s="112"/>
      <c r="D578" s="115"/>
      <c r="E578" s="118"/>
      <c r="F578" s="97" t="s">
        <v>194</v>
      </c>
      <c r="G578" s="14">
        <v>0</v>
      </c>
      <c r="H578" s="14">
        <v>0</v>
      </c>
      <c r="I578" s="13">
        <v>0</v>
      </c>
      <c r="J578" s="13">
        <v>0</v>
      </c>
      <c r="K578" s="13">
        <v>0</v>
      </c>
      <c r="L578" s="13">
        <v>0</v>
      </c>
      <c r="M578" s="13">
        <v>0</v>
      </c>
      <c r="N578" s="13">
        <v>0</v>
      </c>
      <c r="O578" s="13">
        <v>0</v>
      </c>
      <c r="P578" s="13">
        <v>0</v>
      </c>
      <c r="Q578" s="13">
        <v>0</v>
      </c>
      <c r="R578" s="13">
        <v>0</v>
      </c>
      <c r="S578" s="13">
        <v>0</v>
      </c>
      <c r="T578" s="13">
        <v>0</v>
      </c>
      <c r="U578" s="16">
        <v>0</v>
      </c>
      <c r="V578" s="16">
        <v>0</v>
      </c>
      <c r="W578" s="16">
        <v>0</v>
      </c>
      <c r="X578" s="16">
        <v>0</v>
      </c>
      <c r="Y578" s="121"/>
      <c r="Z578" s="121"/>
      <c r="AA578" s="109"/>
      <c r="AB578" s="115"/>
      <c r="AC578" s="109"/>
      <c r="AD578" s="109"/>
      <c r="AE578" s="109"/>
      <c r="AF578" s="109"/>
      <c r="AG578" s="109"/>
      <c r="AH578" s="109"/>
      <c r="AI578" s="109"/>
      <c r="AJ578" s="109"/>
    </row>
    <row r="579" spans="2:36" ht="283.5" customHeight="1" x14ac:dyDescent="0.3">
      <c r="B579" s="87"/>
      <c r="C579" s="112"/>
      <c r="D579" s="115"/>
      <c r="E579" s="118"/>
      <c r="F579" s="97" t="s">
        <v>195</v>
      </c>
      <c r="G579" s="14">
        <v>0</v>
      </c>
      <c r="H579" s="14">
        <v>0</v>
      </c>
      <c r="I579" s="13">
        <v>0</v>
      </c>
      <c r="J579" s="13">
        <v>0</v>
      </c>
      <c r="K579" s="13">
        <v>0</v>
      </c>
      <c r="L579" s="13">
        <v>0</v>
      </c>
      <c r="M579" s="13">
        <v>0</v>
      </c>
      <c r="N579" s="13">
        <v>0</v>
      </c>
      <c r="O579" s="13">
        <v>0</v>
      </c>
      <c r="P579" s="13">
        <v>0</v>
      </c>
      <c r="Q579" s="13">
        <v>0</v>
      </c>
      <c r="R579" s="13">
        <v>0</v>
      </c>
      <c r="S579" s="13">
        <v>0</v>
      </c>
      <c r="T579" s="13">
        <v>0</v>
      </c>
      <c r="U579" s="16">
        <v>0</v>
      </c>
      <c r="V579" s="16">
        <v>0</v>
      </c>
      <c r="W579" s="16">
        <v>0</v>
      </c>
      <c r="X579" s="16">
        <v>0</v>
      </c>
      <c r="Y579" s="121"/>
      <c r="Z579" s="121"/>
      <c r="AA579" s="109"/>
      <c r="AB579" s="115"/>
      <c r="AC579" s="109"/>
      <c r="AD579" s="109"/>
      <c r="AE579" s="109"/>
      <c r="AF579" s="109"/>
      <c r="AG579" s="109"/>
      <c r="AH579" s="109"/>
      <c r="AI579" s="109"/>
      <c r="AJ579" s="109"/>
    </row>
    <row r="580" spans="2:36" ht="227.25" customHeight="1" x14ac:dyDescent="0.3">
      <c r="B580" s="87"/>
      <c r="C580" s="113"/>
      <c r="D580" s="116"/>
      <c r="E580" s="119"/>
      <c r="F580" s="97" t="s">
        <v>196</v>
      </c>
      <c r="G580" s="14">
        <v>0</v>
      </c>
      <c r="H580" s="14">
        <v>0</v>
      </c>
      <c r="I580" s="13">
        <v>0</v>
      </c>
      <c r="J580" s="13">
        <v>0</v>
      </c>
      <c r="K580" s="13">
        <v>0</v>
      </c>
      <c r="L580" s="13">
        <v>0</v>
      </c>
      <c r="M580" s="13">
        <v>0</v>
      </c>
      <c r="N580" s="13">
        <v>0</v>
      </c>
      <c r="O580" s="13">
        <v>0</v>
      </c>
      <c r="P580" s="13">
        <v>0</v>
      </c>
      <c r="Q580" s="13">
        <v>0</v>
      </c>
      <c r="R580" s="13">
        <v>0</v>
      </c>
      <c r="S580" s="13">
        <v>0</v>
      </c>
      <c r="T580" s="13">
        <v>0</v>
      </c>
      <c r="U580" s="16">
        <v>0</v>
      </c>
      <c r="V580" s="16">
        <v>0</v>
      </c>
      <c r="W580" s="16">
        <v>0</v>
      </c>
      <c r="X580" s="16">
        <v>0</v>
      </c>
      <c r="Y580" s="122"/>
      <c r="Z580" s="122"/>
      <c r="AA580" s="110"/>
      <c r="AB580" s="116"/>
      <c r="AC580" s="110"/>
      <c r="AD580" s="110"/>
      <c r="AE580" s="110"/>
      <c r="AF580" s="110"/>
      <c r="AG580" s="110"/>
      <c r="AH580" s="110"/>
      <c r="AI580" s="110"/>
      <c r="AJ580" s="110"/>
    </row>
    <row r="581" spans="2:36" ht="144.75" customHeight="1" x14ac:dyDescent="0.3">
      <c r="B581" s="87"/>
      <c r="C581" s="111" t="s">
        <v>258</v>
      </c>
      <c r="D581" s="114"/>
      <c r="E581" s="117"/>
      <c r="F581" s="97" t="s">
        <v>4</v>
      </c>
      <c r="G581" s="14">
        <v>1500000</v>
      </c>
      <c r="H581" s="14">
        <v>1252500</v>
      </c>
      <c r="I581" s="13">
        <v>0</v>
      </c>
      <c r="J581" s="13">
        <v>0</v>
      </c>
      <c r="K581" s="13">
        <v>0</v>
      </c>
      <c r="L581" s="13">
        <v>0</v>
      </c>
      <c r="M581" s="13">
        <v>0</v>
      </c>
      <c r="N581" s="13">
        <v>0</v>
      </c>
      <c r="O581" s="13">
        <v>0</v>
      </c>
      <c r="P581" s="13">
        <v>0</v>
      </c>
      <c r="Q581" s="13">
        <v>0</v>
      </c>
      <c r="R581" s="13">
        <v>0</v>
      </c>
      <c r="S581" s="13">
        <v>0</v>
      </c>
      <c r="T581" s="13">
        <v>0</v>
      </c>
      <c r="U581" s="16">
        <v>1500000</v>
      </c>
      <c r="V581" s="16">
        <v>0</v>
      </c>
      <c r="W581" s="16">
        <v>1252500</v>
      </c>
      <c r="X581" s="16">
        <v>0</v>
      </c>
      <c r="Y581" s="120" t="s">
        <v>102</v>
      </c>
      <c r="Z581" s="120" t="s">
        <v>91</v>
      </c>
      <c r="AA581" s="108">
        <v>14.2</v>
      </c>
      <c r="AB581" s="114">
        <v>22.7</v>
      </c>
      <c r="AC581" s="108">
        <v>8.6999999999999993</v>
      </c>
      <c r="AD581" s="108">
        <v>8.7859999999999996</v>
      </c>
      <c r="AE581" s="108">
        <v>1.6</v>
      </c>
      <c r="AF581" s="108">
        <v>4.2320000000000002</v>
      </c>
      <c r="AG581" s="108">
        <v>2.94</v>
      </c>
      <c r="AH581" s="108">
        <v>4.3319999999999999</v>
      </c>
      <c r="AI581" s="108">
        <v>1</v>
      </c>
      <c r="AJ581" s="108">
        <v>5.3150000000000004</v>
      </c>
    </row>
    <row r="582" spans="2:36" ht="227.25" customHeight="1" x14ac:dyDescent="0.3">
      <c r="B582" s="87"/>
      <c r="C582" s="112"/>
      <c r="D582" s="115"/>
      <c r="E582" s="118"/>
      <c r="F582" s="97" t="s">
        <v>13</v>
      </c>
      <c r="G582" s="14">
        <v>1500000</v>
      </c>
      <c r="H582" s="14">
        <v>1252500</v>
      </c>
      <c r="I582" s="13">
        <v>0</v>
      </c>
      <c r="J582" s="13">
        <v>0</v>
      </c>
      <c r="K582" s="13">
        <v>0</v>
      </c>
      <c r="L582" s="13">
        <v>0</v>
      </c>
      <c r="M582" s="13">
        <v>0</v>
      </c>
      <c r="N582" s="13">
        <v>0</v>
      </c>
      <c r="O582" s="13">
        <v>0</v>
      </c>
      <c r="P582" s="13">
        <v>0</v>
      </c>
      <c r="Q582" s="13">
        <v>0</v>
      </c>
      <c r="R582" s="13">
        <v>0</v>
      </c>
      <c r="S582" s="13">
        <v>0</v>
      </c>
      <c r="T582" s="13">
        <v>0</v>
      </c>
      <c r="U582" s="16">
        <v>1500000</v>
      </c>
      <c r="V582" s="16">
        <v>0</v>
      </c>
      <c r="W582" s="16">
        <v>1252500</v>
      </c>
      <c r="X582" s="16">
        <v>0</v>
      </c>
      <c r="Y582" s="121"/>
      <c r="Z582" s="121"/>
      <c r="AA582" s="109"/>
      <c r="AB582" s="115"/>
      <c r="AC582" s="109"/>
      <c r="AD582" s="109"/>
      <c r="AE582" s="109"/>
      <c r="AF582" s="109"/>
      <c r="AG582" s="109"/>
      <c r="AH582" s="109"/>
      <c r="AI582" s="109"/>
      <c r="AJ582" s="109"/>
    </row>
    <row r="583" spans="2:36" ht="174.75" customHeight="1" x14ac:dyDescent="0.3">
      <c r="B583" s="87"/>
      <c r="C583" s="112"/>
      <c r="D583" s="115"/>
      <c r="E583" s="118"/>
      <c r="F583" s="97" t="s">
        <v>14</v>
      </c>
      <c r="G583" s="14">
        <v>0</v>
      </c>
      <c r="H583" s="14">
        <v>0</v>
      </c>
      <c r="I583" s="13">
        <v>0</v>
      </c>
      <c r="J583" s="13">
        <v>0</v>
      </c>
      <c r="K583" s="13">
        <v>0</v>
      </c>
      <c r="L583" s="13">
        <v>0</v>
      </c>
      <c r="M583" s="13">
        <v>0</v>
      </c>
      <c r="N583" s="13">
        <v>0</v>
      </c>
      <c r="O583" s="13">
        <v>0</v>
      </c>
      <c r="P583" s="13">
        <v>0</v>
      </c>
      <c r="Q583" s="13">
        <v>0</v>
      </c>
      <c r="R583" s="13">
        <v>0</v>
      </c>
      <c r="S583" s="13">
        <v>0</v>
      </c>
      <c r="T583" s="13">
        <v>0</v>
      </c>
      <c r="U583" s="16">
        <v>0</v>
      </c>
      <c r="V583" s="16">
        <v>0</v>
      </c>
      <c r="W583" s="16">
        <v>0</v>
      </c>
      <c r="X583" s="16">
        <v>0</v>
      </c>
      <c r="Y583" s="121"/>
      <c r="Z583" s="121"/>
      <c r="AA583" s="109"/>
      <c r="AB583" s="115"/>
      <c r="AC583" s="109"/>
      <c r="AD583" s="109"/>
      <c r="AE583" s="109"/>
      <c r="AF583" s="109"/>
      <c r="AG583" s="109"/>
      <c r="AH583" s="109"/>
      <c r="AI583" s="109"/>
      <c r="AJ583" s="109"/>
    </row>
    <row r="584" spans="2:36" ht="227.25" customHeight="1" x14ac:dyDescent="0.3">
      <c r="B584" s="87"/>
      <c r="C584" s="112"/>
      <c r="D584" s="115"/>
      <c r="E584" s="118"/>
      <c r="F584" s="97" t="s">
        <v>15</v>
      </c>
      <c r="G584" s="14">
        <v>0</v>
      </c>
      <c r="H584" s="14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  <c r="P584" s="13">
        <v>0</v>
      </c>
      <c r="Q584" s="13">
        <v>0</v>
      </c>
      <c r="R584" s="13">
        <v>0</v>
      </c>
      <c r="S584" s="13">
        <v>0</v>
      </c>
      <c r="T584" s="13">
        <v>0</v>
      </c>
      <c r="U584" s="16">
        <v>0</v>
      </c>
      <c r="V584" s="16">
        <v>0</v>
      </c>
      <c r="W584" s="16">
        <v>0</v>
      </c>
      <c r="X584" s="16">
        <v>0</v>
      </c>
      <c r="Y584" s="121"/>
      <c r="Z584" s="121"/>
      <c r="AA584" s="109"/>
      <c r="AB584" s="115"/>
      <c r="AC584" s="109"/>
      <c r="AD584" s="109"/>
      <c r="AE584" s="109"/>
      <c r="AF584" s="109"/>
      <c r="AG584" s="109"/>
      <c r="AH584" s="109"/>
      <c r="AI584" s="109"/>
      <c r="AJ584" s="109"/>
    </row>
    <row r="585" spans="2:36" ht="227.25" customHeight="1" x14ac:dyDescent="0.3">
      <c r="B585" s="87"/>
      <c r="C585" s="112"/>
      <c r="D585" s="115"/>
      <c r="E585" s="118"/>
      <c r="F585" s="97" t="s">
        <v>192</v>
      </c>
      <c r="G585" s="14">
        <v>0</v>
      </c>
      <c r="H585" s="14">
        <v>0</v>
      </c>
      <c r="I585" s="13">
        <v>0</v>
      </c>
      <c r="J585" s="13">
        <v>0</v>
      </c>
      <c r="K585" s="13">
        <v>0</v>
      </c>
      <c r="L585" s="13">
        <v>0</v>
      </c>
      <c r="M585" s="13">
        <v>0</v>
      </c>
      <c r="N585" s="13">
        <v>0</v>
      </c>
      <c r="O585" s="13">
        <v>0</v>
      </c>
      <c r="P585" s="13">
        <v>0</v>
      </c>
      <c r="Q585" s="13">
        <v>0</v>
      </c>
      <c r="R585" s="13">
        <v>0</v>
      </c>
      <c r="S585" s="13">
        <v>0</v>
      </c>
      <c r="T585" s="13">
        <v>0</v>
      </c>
      <c r="U585" s="16">
        <v>0</v>
      </c>
      <c r="V585" s="16">
        <v>0</v>
      </c>
      <c r="W585" s="16">
        <v>0</v>
      </c>
      <c r="X585" s="16">
        <v>0</v>
      </c>
      <c r="Y585" s="121"/>
      <c r="Z585" s="121"/>
      <c r="AA585" s="109"/>
      <c r="AB585" s="115"/>
      <c r="AC585" s="109"/>
      <c r="AD585" s="109"/>
      <c r="AE585" s="109"/>
      <c r="AF585" s="109"/>
      <c r="AG585" s="109"/>
      <c r="AH585" s="109"/>
      <c r="AI585" s="109"/>
      <c r="AJ585" s="109"/>
    </row>
    <row r="586" spans="2:36" ht="227.25" customHeight="1" x14ac:dyDescent="0.3">
      <c r="B586" s="87"/>
      <c r="C586" s="112"/>
      <c r="D586" s="115"/>
      <c r="E586" s="118"/>
      <c r="F586" s="97" t="s">
        <v>193</v>
      </c>
      <c r="G586" s="14">
        <v>0</v>
      </c>
      <c r="H586" s="14">
        <v>0</v>
      </c>
      <c r="I586" s="13">
        <v>0</v>
      </c>
      <c r="J586" s="13">
        <v>0</v>
      </c>
      <c r="K586" s="13">
        <v>0</v>
      </c>
      <c r="L586" s="13">
        <v>0</v>
      </c>
      <c r="M586" s="13">
        <v>0</v>
      </c>
      <c r="N586" s="13">
        <v>0</v>
      </c>
      <c r="O586" s="13">
        <v>0</v>
      </c>
      <c r="P586" s="13">
        <v>0</v>
      </c>
      <c r="Q586" s="13">
        <v>0</v>
      </c>
      <c r="R586" s="13">
        <v>0</v>
      </c>
      <c r="S586" s="13">
        <v>0</v>
      </c>
      <c r="T586" s="13">
        <v>0</v>
      </c>
      <c r="U586" s="16">
        <v>0</v>
      </c>
      <c r="V586" s="16">
        <v>0</v>
      </c>
      <c r="W586" s="16">
        <v>0</v>
      </c>
      <c r="X586" s="16">
        <v>0</v>
      </c>
      <c r="Y586" s="121"/>
      <c r="Z586" s="121"/>
      <c r="AA586" s="109"/>
      <c r="AB586" s="115"/>
      <c r="AC586" s="109"/>
      <c r="AD586" s="109"/>
      <c r="AE586" s="109"/>
      <c r="AF586" s="109"/>
      <c r="AG586" s="109"/>
      <c r="AH586" s="109"/>
      <c r="AI586" s="109"/>
      <c r="AJ586" s="109"/>
    </row>
    <row r="587" spans="2:36" ht="174.75" customHeight="1" x14ac:dyDescent="0.3">
      <c r="B587" s="87"/>
      <c r="C587" s="112"/>
      <c r="D587" s="115"/>
      <c r="E587" s="118"/>
      <c r="F587" s="97" t="s">
        <v>194</v>
      </c>
      <c r="G587" s="14">
        <v>0</v>
      </c>
      <c r="H587" s="14">
        <v>0</v>
      </c>
      <c r="I587" s="13">
        <v>0</v>
      </c>
      <c r="J587" s="13">
        <v>0</v>
      </c>
      <c r="K587" s="13">
        <v>0</v>
      </c>
      <c r="L587" s="13">
        <v>0</v>
      </c>
      <c r="M587" s="13">
        <v>0</v>
      </c>
      <c r="N587" s="13">
        <v>0</v>
      </c>
      <c r="O587" s="13">
        <v>0</v>
      </c>
      <c r="P587" s="13">
        <v>0</v>
      </c>
      <c r="Q587" s="13">
        <v>0</v>
      </c>
      <c r="R587" s="13">
        <v>0</v>
      </c>
      <c r="S587" s="13">
        <v>0</v>
      </c>
      <c r="T587" s="13">
        <v>0</v>
      </c>
      <c r="U587" s="16">
        <v>0</v>
      </c>
      <c r="V587" s="16">
        <v>0</v>
      </c>
      <c r="W587" s="16">
        <v>0</v>
      </c>
      <c r="X587" s="16">
        <v>0</v>
      </c>
      <c r="Y587" s="121"/>
      <c r="Z587" s="121"/>
      <c r="AA587" s="109"/>
      <c r="AB587" s="115"/>
      <c r="AC587" s="109"/>
      <c r="AD587" s="109"/>
      <c r="AE587" s="109"/>
      <c r="AF587" s="109"/>
      <c r="AG587" s="109"/>
      <c r="AH587" s="109"/>
      <c r="AI587" s="109"/>
      <c r="AJ587" s="109"/>
    </row>
    <row r="588" spans="2:36" ht="302.25" customHeight="1" x14ac:dyDescent="0.3">
      <c r="B588" s="87"/>
      <c r="C588" s="112"/>
      <c r="D588" s="115"/>
      <c r="E588" s="118"/>
      <c r="F588" s="97" t="s">
        <v>195</v>
      </c>
      <c r="G588" s="14">
        <v>0</v>
      </c>
      <c r="H588" s="14">
        <v>0</v>
      </c>
      <c r="I588" s="13">
        <v>0</v>
      </c>
      <c r="J588" s="13">
        <v>0</v>
      </c>
      <c r="K588" s="13">
        <v>0</v>
      </c>
      <c r="L588" s="13">
        <v>0</v>
      </c>
      <c r="M588" s="13">
        <v>0</v>
      </c>
      <c r="N588" s="13">
        <v>0</v>
      </c>
      <c r="O588" s="13">
        <v>0</v>
      </c>
      <c r="P588" s="13">
        <v>0</v>
      </c>
      <c r="Q588" s="13">
        <v>0</v>
      </c>
      <c r="R588" s="13">
        <v>0</v>
      </c>
      <c r="S588" s="13">
        <v>0</v>
      </c>
      <c r="T588" s="13">
        <v>0</v>
      </c>
      <c r="U588" s="16">
        <v>0</v>
      </c>
      <c r="V588" s="16">
        <v>0</v>
      </c>
      <c r="W588" s="16">
        <v>0</v>
      </c>
      <c r="X588" s="16">
        <v>0</v>
      </c>
      <c r="Y588" s="121"/>
      <c r="Z588" s="121"/>
      <c r="AA588" s="109"/>
      <c r="AB588" s="115"/>
      <c r="AC588" s="109"/>
      <c r="AD588" s="109"/>
      <c r="AE588" s="109"/>
      <c r="AF588" s="109"/>
      <c r="AG588" s="109"/>
      <c r="AH588" s="109"/>
      <c r="AI588" s="109"/>
      <c r="AJ588" s="109"/>
    </row>
    <row r="589" spans="2:36" ht="227.25" customHeight="1" x14ac:dyDescent="0.3">
      <c r="B589" s="87"/>
      <c r="C589" s="113"/>
      <c r="D589" s="116"/>
      <c r="E589" s="119"/>
      <c r="F589" s="97" t="s">
        <v>196</v>
      </c>
      <c r="G589" s="14">
        <v>0</v>
      </c>
      <c r="H589" s="14">
        <v>0</v>
      </c>
      <c r="I589" s="13">
        <v>0</v>
      </c>
      <c r="J589" s="13">
        <v>0</v>
      </c>
      <c r="K589" s="13">
        <v>0</v>
      </c>
      <c r="L589" s="13">
        <v>0</v>
      </c>
      <c r="M589" s="13">
        <v>0</v>
      </c>
      <c r="N589" s="13">
        <v>0</v>
      </c>
      <c r="O589" s="13">
        <v>0</v>
      </c>
      <c r="P589" s="13">
        <v>0</v>
      </c>
      <c r="Q589" s="13">
        <v>0</v>
      </c>
      <c r="R589" s="13">
        <v>0</v>
      </c>
      <c r="S589" s="13">
        <v>0</v>
      </c>
      <c r="T589" s="13">
        <v>0</v>
      </c>
      <c r="U589" s="16">
        <v>0</v>
      </c>
      <c r="V589" s="16">
        <v>0</v>
      </c>
      <c r="W589" s="16">
        <v>0</v>
      </c>
      <c r="X589" s="16">
        <v>0</v>
      </c>
      <c r="Y589" s="121"/>
      <c r="Z589" s="121"/>
      <c r="AA589" s="109"/>
      <c r="AB589" s="115"/>
      <c r="AC589" s="109"/>
      <c r="AD589" s="109"/>
      <c r="AE589" s="109"/>
      <c r="AF589" s="109"/>
      <c r="AG589" s="109"/>
      <c r="AH589" s="109"/>
      <c r="AI589" s="109"/>
      <c r="AJ589" s="109"/>
    </row>
    <row r="590" spans="2:36" ht="133.5" customHeight="1" x14ac:dyDescent="0.3">
      <c r="B590" s="87"/>
      <c r="C590" s="111" t="s">
        <v>259</v>
      </c>
      <c r="D590" s="114"/>
      <c r="E590" s="117"/>
      <c r="F590" s="97" t="s">
        <v>4</v>
      </c>
      <c r="G590" s="16">
        <v>32100</v>
      </c>
      <c r="H590" s="14">
        <v>32100</v>
      </c>
      <c r="I590" s="13">
        <v>0</v>
      </c>
      <c r="J590" s="13">
        <v>0</v>
      </c>
      <c r="K590" s="13">
        <v>0</v>
      </c>
      <c r="L590" s="13">
        <v>0</v>
      </c>
      <c r="M590" s="13">
        <v>0</v>
      </c>
      <c r="N590" s="13">
        <v>0</v>
      </c>
      <c r="O590" s="13">
        <v>0</v>
      </c>
      <c r="P590" s="13">
        <v>0</v>
      </c>
      <c r="Q590" s="13">
        <v>0</v>
      </c>
      <c r="R590" s="13">
        <v>0</v>
      </c>
      <c r="S590" s="13">
        <v>0</v>
      </c>
      <c r="T590" s="13">
        <v>0</v>
      </c>
      <c r="U590" s="16">
        <v>32100</v>
      </c>
      <c r="V590" s="16">
        <v>0</v>
      </c>
      <c r="W590" s="16">
        <v>32100</v>
      </c>
      <c r="X590" s="16">
        <v>0</v>
      </c>
      <c r="Y590" s="121"/>
      <c r="Z590" s="121"/>
      <c r="AA590" s="109"/>
      <c r="AB590" s="115"/>
      <c r="AC590" s="109"/>
      <c r="AD590" s="109"/>
      <c r="AE590" s="109"/>
      <c r="AF590" s="109"/>
      <c r="AG590" s="109"/>
      <c r="AH590" s="109"/>
      <c r="AI590" s="109"/>
      <c r="AJ590" s="109"/>
    </row>
    <row r="591" spans="2:36" ht="227.25" customHeight="1" x14ac:dyDescent="0.3">
      <c r="B591" s="87"/>
      <c r="C591" s="112"/>
      <c r="D591" s="115"/>
      <c r="E591" s="118"/>
      <c r="F591" s="97" t="s">
        <v>13</v>
      </c>
      <c r="G591" s="16">
        <v>32100</v>
      </c>
      <c r="H591" s="14">
        <v>32100</v>
      </c>
      <c r="I591" s="13">
        <v>0</v>
      </c>
      <c r="J591" s="13">
        <v>0</v>
      </c>
      <c r="K591" s="13">
        <v>0</v>
      </c>
      <c r="L591" s="13">
        <v>0</v>
      </c>
      <c r="M591" s="13">
        <v>0</v>
      </c>
      <c r="N591" s="13">
        <v>0</v>
      </c>
      <c r="O591" s="13">
        <v>0</v>
      </c>
      <c r="P591" s="13">
        <v>0</v>
      </c>
      <c r="Q591" s="13">
        <v>0</v>
      </c>
      <c r="R591" s="13">
        <v>0</v>
      </c>
      <c r="S591" s="13">
        <v>0</v>
      </c>
      <c r="T591" s="13">
        <v>0</v>
      </c>
      <c r="U591" s="16">
        <v>32100</v>
      </c>
      <c r="V591" s="16">
        <v>0</v>
      </c>
      <c r="W591" s="16">
        <v>32100</v>
      </c>
      <c r="X591" s="16">
        <v>0</v>
      </c>
      <c r="Y591" s="121"/>
      <c r="Z591" s="121"/>
      <c r="AA591" s="109"/>
      <c r="AB591" s="115"/>
      <c r="AC591" s="109"/>
      <c r="AD591" s="109"/>
      <c r="AE591" s="109"/>
      <c r="AF591" s="109"/>
      <c r="AG591" s="109"/>
      <c r="AH591" s="109"/>
      <c r="AI591" s="109"/>
      <c r="AJ591" s="109"/>
    </row>
    <row r="592" spans="2:36" ht="174.75" customHeight="1" x14ac:dyDescent="0.3">
      <c r="B592" s="87"/>
      <c r="C592" s="112"/>
      <c r="D592" s="115"/>
      <c r="E592" s="118"/>
      <c r="F592" s="97" t="s">
        <v>14</v>
      </c>
      <c r="G592" s="14">
        <v>0</v>
      </c>
      <c r="H592" s="14">
        <v>0</v>
      </c>
      <c r="I592" s="13">
        <v>0</v>
      </c>
      <c r="J592" s="13">
        <v>0</v>
      </c>
      <c r="K592" s="13">
        <v>0</v>
      </c>
      <c r="L592" s="13">
        <v>0</v>
      </c>
      <c r="M592" s="13">
        <v>0</v>
      </c>
      <c r="N592" s="13">
        <v>0</v>
      </c>
      <c r="O592" s="13">
        <v>0</v>
      </c>
      <c r="P592" s="13">
        <v>0</v>
      </c>
      <c r="Q592" s="13">
        <v>0</v>
      </c>
      <c r="R592" s="13">
        <v>0</v>
      </c>
      <c r="S592" s="13">
        <v>0</v>
      </c>
      <c r="T592" s="13">
        <v>0</v>
      </c>
      <c r="U592" s="16">
        <v>0</v>
      </c>
      <c r="V592" s="16">
        <v>0</v>
      </c>
      <c r="W592" s="16">
        <v>0</v>
      </c>
      <c r="X592" s="16">
        <v>0</v>
      </c>
      <c r="Y592" s="121"/>
      <c r="Z592" s="121"/>
      <c r="AA592" s="109"/>
      <c r="AB592" s="115"/>
      <c r="AC592" s="109"/>
      <c r="AD592" s="109"/>
      <c r="AE592" s="109"/>
      <c r="AF592" s="109"/>
      <c r="AG592" s="109"/>
      <c r="AH592" s="109"/>
      <c r="AI592" s="109"/>
      <c r="AJ592" s="109"/>
    </row>
    <row r="593" spans="2:36" ht="227.25" customHeight="1" x14ac:dyDescent="0.3">
      <c r="B593" s="87"/>
      <c r="C593" s="112"/>
      <c r="D593" s="115"/>
      <c r="E593" s="118"/>
      <c r="F593" s="97" t="s">
        <v>15</v>
      </c>
      <c r="G593" s="14">
        <v>0</v>
      </c>
      <c r="H593" s="14">
        <v>0</v>
      </c>
      <c r="I593" s="13">
        <v>0</v>
      </c>
      <c r="J593" s="13">
        <v>0</v>
      </c>
      <c r="K593" s="13">
        <v>0</v>
      </c>
      <c r="L593" s="13">
        <v>0</v>
      </c>
      <c r="M593" s="13">
        <v>0</v>
      </c>
      <c r="N593" s="13">
        <v>0</v>
      </c>
      <c r="O593" s="13">
        <v>0</v>
      </c>
      <c r="P593" s="13">
        <v>0</v>
      </c>
      <c r="Q593" s="13">
        <v>0</v>
      </c>
      <c r="R593" s="13">
        <v>0</v>
      </c>
      <c r="S593" s="13">
        <v>0</v>
      </c>
      <c r="T593" s="13">
        <v>0</v>
      </c>
      <c r="U593" s="16">
        <v>0</v>
      </c>
      <c r="V593" s="16">
        <v>0</v>
      </c>
      <c r="W593" s="16">
        <v>0</v>
      </c>
      <c r="X593" s="16">
        <v>0</v>
      </c>
      <c r="Y593" s="121"/>
      <c r="Z593" s="121"/>
      <c r="AA593" s="109"/>
      <c r="AB593" s="115"/>
      <c r="AC593" s="109"/>
      <c r="AD593" s="109"/>
      <c r="AE593" s="109"/>
      <c r="AF593" s="109"/>
      <c r="AG593" s="109"/>
      <c r="AH593" s="109"/>
      <c r="AI593" s="109"/>
      <c r="AJ593" s="109"/>
    </row>
    <row r="594" spans="2:36" ht="227.25" customHeight="1" x14ac:dyDescent="0.3">
      <c r="B594" s="87"/>
      <c r="C594" s="112"/>
      <c r="D594" s="115"/>
      <c r="E594" s="118"/>
      <c r="F594" s="97" t="s">
        <v>192</v>
      </c>
      <c r="G594" s="14">
        <v>0</v>
      </c>
      <c r="H594" s="14">
        <v>0</v>
      </c>
      <c r="I594" s="13">
        <v>0</v>
      </c>
      <c r="J594" s="13">
        <v>0</v>
      </c>
      <c r="K594" s="13">
        <v>0</v>
      </c>
      <c r="L594" s="13">
        <v>0</v>
      </c>
      <c r="M594" s="13">
        <v>0</v>
      </c>
      <c r="N594" s="13">
        <v>0</v>
      </c>
      <c r="O594" s="13">
        <v>0</v>
      </c>
      <c r="P594" s="13">
        <v>0</v>
      </c>
      <c r="Q594" s="13">
        <v>0</v>
      </c>
      <c r="R594" s="13">
        <v>0</v>
      </c>
      <c r="S594" s="13">
        <v>0</v>
      </c>
      <c r="T594" s="13">
        <v>0</v>
      </c>
      <c r="U594" s="16">
        <v>0</v>
      </c>
      <c r="V594" s="16">
        <v>0</v>
      </c>
      <c r="W594" s="16">
        <v>0</v>
      </c>
      <c r="X594" s="16">
        <v>0</v>
      </c>
      <c r="Y594" s="121"/>
      <c r="Z594" s="121"/>
      <c r="AA594" s="109"/>
      <c r="AB594" s="115"/>
      <c r="AC594" s="109"/>
      <c r="AD594" s="109"/>
      <c r="AE594" s="109"/>
      <c r="AF594" s="109"/>
      <c r="AG594" s="109"/>
      <c r="AH594" s="109"/>
      <c r="AI594" s="109"/>
      <c r="AJ594" s="109"/>
    </row>
    <row r="595" spans="2:36" ht="227.25" customHeight="1" x14ac:dyDescent="0.3">
      <c r="B595" s="87"/>
      <c r="C595" s="112"/>
      <c r="D595" s="115"/>
      <c r="E595" s="118"/>
      <c r="F595" s="97" t="s">
        <v>193</v>
      </c>
      <c r="G595" s="14">
        <v>0</v>
      </c>
      <c r="H595" s="14">
        <v>0</v>
      </c>
      <c r="I595" s="13">
        <v>0</v>
      </c>
      <c r="J595" s="13">
        <v>0</v>
      </c>
      <c r="K595" s="13">
        <v>0</v>
      </c>
      <c r="L595" s="13">
        <v>0</v>
      </c>
      <c r="M595" s="13">
        <v>0</v>
      </c>
      <c r="N595" s="13">
        <v>0</v>
      </c>
      <c r="O595" s="13">
        <v>0</v>
      </c>
      <c r="P595" s="13">
        <v>0</v>
      </c>
      <c r="Q595" s="13">
        <v>0</v>
      </c>
      <c r="R595" s="13">
        <v>0</v>
      </c>
      <c r="S595" s="13">
        <v>0</v>
      </c>
      <c r="T595" s="13">
        <v>0</v>
      </c>
      <c r="U595" s="16">
        <v>0</v>
      </c>
      <c r="V595" s="16">
        <v>0</v>
      </c>
      <c r="W595" s="16">
        <v>0</v>
      </c>
      <c r="X595" s="16">
        <v>0</v>
      </c>
      <c r="Y595" s="121"/>
      <c r="Z595" s="121"/>
      <c r="AA595" s="109"/>
      <c r="AB595" s="115"/>
      <c r="AC595" s="109"/>
      <c r="AD595" s="109"/>
      <c r="AE595" s="109"/>
      <c r="AF595" s="109"/>
      <c r="AG595" s="109"/>
      <c r="AH595" s="109"/>
      <c r="AI595" s="109"/>
      <c r="AJ595" s="109"/>
    </row>
    <row r="596" spans="2:36" ht="182.25" customHeight="1" x14ac:dyDescent="0.3">
      <c r="B596" s="87"/>
      <c r="C596" s="112"/>
      <c r="D596" s="115"/>
      <c r="E596" s="118"/>
      <c r="F596" s="97" t="s">
        <v>194</v>
      </c>
      <c r="G596" s="14">
        <v>0</v>
      </c>
      <c r="H596" s="14">
        <v>0</v>
      </c>
      <c r="I596" s="13">
        <v>0</v>
      </c>
      <c r="J596" s="13">
        <v>0</v>
      </c>
      <c r="K596" s="13">
        <v>0</v>
      </c>
      <c r="L596" s="13">
        <v>0</v>
      </c>
      <c r="M596" s="13">
        <v>0</v>
      </c>
      <c r="N596" s="13">
        <v>0</v>
      </c>
      <c r="O596" s="13">
        <v>0</v>
      </c>
      <c r="P596" s="13">
        <v>0</v>
      </c>
      <c r="Q596" s="13">
        <v>0</v>
      </c>
      <c r="R596" s="13">
        <v>0</v>
      </c>
      <c r="S596" s="13">
        <v>0</v>
      </c>
      <c r="T596" s="13">
        <v>0</v>
      </c>
      <c r="U596" s="16">
        <v>0</v>
      </c>
      <c r="V596" s="16">
        <v>0</v>
      </c>
      <c r="W596" s="16">
        <v>0</v>
      </c>
      <c r="X596" s="16">
        <v>0</v>
      </c>
      <c r="Y596" s="121"/>
      <c r="Z596" s="121"/>
      <c r="AA596" s="109"/>
      <c r="AB596" s="115"/>
      <c r="AC596" s="109"/>
      <c r="AD596" s="109"/>
      <c r="AE596" s="109"/>
      <c r="AF596" s="109"/>
      <c r="AG596" s="109"/>
      <c r="AH596" s="109"/>
      <c r="AI596" s="109"/>
      <c r="AJ596" s="109"/>
    </row>
    <row r="597" spans="2:36" ht="227.25" customHeight="1" x14ac:dyDescent="0.3">
      <c r="B597" s="87"/>
      <c r="C597" s="112"/>
      <c r="D597" s="115"/>
      <c r="E597" s="118"/>
      <c r="F597" s="97" t="s">
        <v>195</v>
      </c>
      <c r="G597" s="14">
        <v>0</v>
      </c>
      <c r="H597" s="14">
        <v>0</v>
      </c>
      <c r="I597" s="13">
        <v>0</v>
      </c>
      <c r="J597" s="13">
        <v>0</v>
      </c>
      <c r="K597" s="13">
        <v>0</v>
      </c>
      <c r="L597" s="13">
        <v>0</v>
      </c>
      <c r="M597" s="13">
        <v>0</v>
      </c>
      <c r="N597" s="13">
        <v>0</v>
      </c>
      <c r="O597" s="13">
        <v>0</v>
      </c>
      <c r="P597" s="13">
        <v>0</v>
      </c>
      <c r="Q597" s="13">
        <v>0</v>
      </c>
      <c r="R597" s="13">
        <v>0</v>
      </c>
      <c r="S597" s="13">
        <v>0</v>
      </c>
      <c r="T597" s="13">
        <v>0</v>
      </c>
      <c r="U597" s="16">
        <v>0</v>
      </c>
      <c r="V597" s="16">
        <v>0</v>
      </c>
      <c r="W597" s="16">
        <v>0</v>
      </c>
      <c r="X597" s="104">
        <v>0</v>
      </c>
      <c r="Y597" s="121"/>
      <c r="Z597" s="121"/>
      <c r="AA597" s="109"/>
      <c r="AB597" s="115"/>
      <c r="AC597" s="109"/>
      <c r="AD597" s="109"/>
      <c r="AE597" s="109"/>
      <c r="AF597" s="109"/>
      <c r="AG597" s="109"/>
      <c r="AH597" s="109"/>
      <c r="AI597" s="109"/>
      <c r="AJ597" s="109"/>
    </row>
    <row r="598" spans="2:36" ht="227.25" customHeight="1" x14ac:dyDescent="0.3">
      <c r="B598" s="87"/>
      <c r="C598" s="113"/>
      <c r="D598" s="116"/>
      <c r="E598" s="119"/>
      <c r="F598" s="97" t="s">
        <v>196</v>
      </c>
      <c r="G598" s="14">
        <v>0</v>
      </c>
      <c r="H598" s="14">
        <v>0</v>
      </c>
      <c r="I598" s="13">
        <v>0</v>
      </c>
      <c r="J598" s="13">
        <v>0</v>
      </c>
      <c r="K598" s="13">
        <v>0</v>
      </c>
      <c r="L598" s="13">
        <v>0</v>
      </c>
      <c r="M598" s="13">
        <v>0</v>
      </c>
      <c r="N598" s="13">
        <v>0</v>
      </c>
      <c r="O598" s="13">
        <v>0</v>
      </c>
      <c r="P598" s="13">
        <v>0</v>
      </c>
      <c r="Q598" s="13">
        <v>0</v>
      </c>
      <c r="R598" s="13">
        <v>0</v>
      </c>
      <c r="S598" s="13">
        <v>0</v>
      </c>
      <c r="T598" s="13">
        <v>0</v>
      </c>
      <c r="U598" s="16">
        <v>0</v>
      </c>
      <c r="V598" s="16">
        <v>0</v>
      </c>
      <c r="W598" s="16">
        <v>0</v>
      </c>
      <c r="X598" s="16">
        <v>0</v>
      </c>
      <c r="Y598" s="122"/>
      <c r="Z598" s="122"/>
      <c r="AA598" s="110"/>
      <c r="AB598" s="116"/>
      <c r="AC598" s="110"/>
      <c r="AD598" s="110"/>
      <c r="AE598" s="110"/>
      <c r="AF598" s="110"/>
      <c r="AG598" s="110"/>
      <c r="AH598" s="110"/>
      <c r="AI598" s="110"/>
      <c r="AJ598" s="110"/>
    </row>
    <row r="599" spans="2:36" ht="122.25" customHeight="1" x14ac:dyDescent="0.3">
      <c r="B599" s="87"/>
      <c r="C599" s="111" t="s">
        <v>260</v>
      </c>
      <c r="D599" s="114"/>
      <c r="E599" s="117"/>
      <c r="F599" s="97" t="s">
        <v>4</v>
      </c>
      <c r="G599" s="14">
        <v>117173.75999999999</v>
      </c>
      <c r="H599" s="14">
        <v>117173.75999999999</v>
      </c>
      <c r="I599" s="13">
        <v>0</v>
      </c>
      <c r="J599" s="13">
        <v>0</v>
      </c>
      <c r="K599" s="13">
        <v>0</v>
      </c>
      <c r="L599" s="13">
        <v>0</v>
      </c>
      <c r="M599" s="13">
        <v>0</v>
      </c>
      <c r="N599" s="13">
        <v>0</v>
      </c>
      <c r="O599" s="13">
        <v>0</v>
      </c>
      <c r="P599" s="13">
        <v>0</v>
      </c>
      <c r="Q599" s="13">
        <v>0</v>
      </c>
      <c r="R599" s="13">
        <v>0</v>
      </c>
      <c r="S599" s="13">
        <v>0</v>
      </c>
      <c r="T599" s="13">
        <v>0</v>
      </c>
      <c r="U599" s="16">
        <v>117173.75999999999</v>
      </c>
      <c r="V599" s="16">
        <v>0</v>
      </c>
      <c r="W599" s="16">
        <v>117173.75999999999</v>
      </c>
      <c r="X599" s="16">
        <v>0</v>
      </c>
      <c r="Y599" s="120" t="s">
        <v>102</v>
      </c>
      <c r="Z599" s="120" t="s">
        <v>91</v>
      </c>
      <c r="AA599" s="108">
        <v>14.2</v>
      </c>
      <c r="AB599" s="114">
        <v>22.7</v>
      </c>
      <c r="AC599" s="108">
        <v>8.6999999999999993</v>
      </c>
      <c r="AD599" s="108">
        <v>8.7859999999999996</v>
      </c>
      <c r="AE599" s="108">
        <v>1.6</v>
      </c>
      <c r="AF599" s="108">
        <v>4.2320000000000002</v>
      </c>
      <c r="AG599" s="108">
        <v>2.94</v>
      </c>
      <c r="AH599" s="108">
        <v>4.3319999999999999</v>
      </c>
      <c r="AI599" s="108">
        <v>1</v>
      </c>
      <c r="AJ599" s="108">
        <v>5.3150000000000004</v>
      </c>
    </row>
    <row r="600" spans="2:36" ht="227.25" customHeight="1" x14ac:dyDescent="0.3">
      <c r="B600" s="87"/>
      <c r="C600" s="112"/>
      <c r="D600" s="115"/>
      <c r="E600" s="118"/>
      <c r="F600" s="97" t="s">
        <v>13</v>
      </c>
      <c r="G600" s="14">
        <v>0</v>
      </c>
      <c r="H600" s="14">
        <v>0</v>
      </c>
      <c r="I600" s="13">
        <v>0</v>
      </c>
      <c r="J600" s="13">
        <v>0</v>
      </c>
      <c r="K600" s="13">
        <v>0</v>
      </c>
      <c r="L600" s="13">
        <v>0</v>
      </c>
      <c r="M600" s="13">
        <v>0</v>
      </c>
      <c r="N600" s="13">
        <v>0</v>
      </c>
      <c r="O600" s="13">
        <v>0</v>
      </c>
      <c r="P600" s="13">
        <v>0</v>
      </c>
      <c r="Q600" s="13">
        <v>0</v>
      </c>
      <c r="R600" s="13">
        <v>0</v>
      </c>
      <c r="S600" s="13">
        <v>0</v>
      </c>
      <c r="T600" s="13">
        <v>0</v>
      </c>
      <c r="U600" s="16">
        <v>0</v>
      </c>
      <c r="V600" s="16">
        <v>0</v>
      </c>
      <c r="W600" s="16">
        <v>0</v>
      </c>
      <c r="X600" s="16">
        <v>0</v>
      </c>
      <c r="Y600" s="121"/>
      <c r="Z600" s="121"/>
      <c r="AA600" s="109"/>
      <c r="AB600" s="115"/>
      <c r="AC600" s="109"/>
      <c r="AD600" s="109"/>
      <c r="AE600" s="109"/>
      <c r="AF600" s="109"/>
      <c r="AG600" s="109"/>
      <c r="AH600" s="109"/>
      <c r="AI600" s="109"/>
      <c r="AJ600" s="109"/>
    </row>
    <row r="601" spans="2:36" ht="178.5" customHeight="1" x14ac:dyDescent="0.3">
      <c r="B601" s="87"/>
      <c r="C601" s="112"/>
      <c r="D601" s="115"/>
      <c r="E601" s="118"/>
      <c r="F601" s="97" t="s">
        <v>14</v>
      </c>
      <c r="G601" s="14">
        <v>0</v>
      </c>
      <c r="H601" s="14">
        <v>0</v>
      </c>
      <c r="I601" s="13">
        <v>0</v>
      </c>
      <c r="J601" s="13">
        <v>0</v>
      </c>
      <c r="K601" s="13">
        <v>0</v>
      </c>
      <c r="L601" s="13">
        <v>0</v>
      </c>
      <c r="M601" s="13">
        <v>0</v>
      </c>
      <c r="N601" s="13">
        <v>0</v>
      </c>
      <c r="O601" s="13">
        <v>0</v>
      </c>
      <c r="P601" s="13">
        <v>0</v>
      </c>
      <c r="Q601" s="13">
        <v>0</v>
      </c>
      <c r="R601" s="13">
        <v>0</v>
      </c>
      <c r="S601" s="13">
        <v>0</v>
      </c>
      <c r="T601" s="13">
        <v>0</v>
      </c>
      <c r="U601" s="16">
        <v>0</v>
      </c>
      <c r="V601" s="16">
        <v>0</v>
      </c>
      <c r="W601" s="16">
        <v>0</v>
      </c>
      <c r="X601" s="16">
        <v>0</v>
      </c>
      <c r="Y601" s="121"/>
      <c r="Z601" s="121"/>
      <c r="AA601" s="109"/>
      <c r="AB601" s="115"/>
      <c r="AC601" s="109"/>
      <c r="AD601" s="109"/>
      <c r="AE601" s="109"/>
      <c r="AF601" s="109"/>
      <c r="AG601" s="109"/>
      <c r="AH601" s="109"/>
      <c r="AI601" s="109"/>
      <c r="AJ601" s="109"/>
    </row>
    <row r="602" spans="2:36" ht="227.25" customHeight="1" x14ac:dyDescent="0.3">
      <c r="B602" s="87"/>
      <c r="C602" s="112"/>
      <c r="D602" s="115"/>
      <c r="E602" s="118"/>
      <c r="F602" s="97" t="s">
        <v>15</v>
      </c>
      <c r="G602" s="14">
        <v>117173.75999999999</v>
      </c>
      <c r="H602" s="14">
        <v>117173.75999999999</v>
      </c>
      <c r="I602" s="13">
        <v>0</v>
      </c>
      <c r="J602" s="13">
        <v>0</v>
      </c>
      <c r="K602" s="13">
        <v>0</v>
      </c>
      <c r="L602" s="13">
        <v>0</v>
      </c>
      <c r="M602" s="13">
        <v>0</v>
      </c>
      <c r="N602" s="13">
        <v>0</v>
      </c>
      <c r="O602" s="13">
        <v>0</v>
      </c>
      <c r="P602" s="13">
        <v>0</v>
      </c>
      <c r="Q602" s="13">
        <v>0</v>
      </c>
      <c r="R602" s="13">
        <v>0</v>
      </c>
      <c r="S602" s="13">
        <v>0</v>
      </c>
      <c r="T602" s="13">
        <v>0</v>
      </c>
      <c r="U602" s="16">
        <v>117173.75999999999</v>
      </c>
      <c r="V602" s="16">
        <v>0</v>
      </c>
      <c r="W602" s="16">
        <v>117173.75999999999</v>
      </c>
      <c r="X602" s="16">
        <v>0</v>
      </c>
      <c r="Y602" s="121"/>
      <c r="Z602" s="121"/>
      <c r="AA602" s="109"/>
      <c r="AB602" s="115"/>
      <c r="AC602" s="109"/>
      <c r="AD602" s="109"/>
      <c r="AE602" s="109"/>
      <c r="AF602" s="109"/>
      <c r="AG602" s="109"/>
      <c r="AH602" s="109"/>
      <c r="AI602" s="109"/>
      <c r="AJ602" s="109"/>
    </row>
    <row r="603" spans="2:36" ht="227.25" customHeight="1" x14ac:dyDescent="0.3">
      <c r="B603" s="87"/>
      <c r="C603" s="112"/>
      <c r="D603" s="115"/>
      <c r="E603" s="118"/>
      <c r="F603" s="97" t="s">
        <v>192</v>
      </c>
      <c r="G603" s="14">
        <v>0</v>
      </c>
      <c r="H603" s="14">
        <v>0</v>
      </c>
      <c r="I603" s="13">
        <v>0</v>
      </c>
      <c r="J603" s="13">
        <v>0</v>
      </c>
      <c r="K603" s="13">
        <v>0</v>
      </c>
      <c r="L603" s="13">
        <v>0</v>
      </c>
      <c r="M603" s="13">
        <v>0</v>
      </c>
      <c r="N603" s="13">
        <v>0</v>
      </c>
      <c r="O603" s="13">
        <v>0</v>
      </c>
      <c r="P603" s="13">
        <v>0</v>
      </c>
      <c r="Q603" s="13">
        <v>0</v>
      </c>
      <c r="R603" s="13">
        <v>0</v>
      </c>
      <c r="S603" s="13">
        <v>0</v>
      </c>
      <c r="T603" s="13">
        <v>0</v>
      </c>
      <c r="U603" s="16">
        <v>0</v>
      </c>
      <c r="V603" s="16">
        <v>0</v>
      </c>
      <c r="W603" s="16">
        <v>0</v>
      </c>
      <c r="X603" s="16">
        <v>0</v>
      </c>
      <c r="Y603" s="121"/>
      <c r="Z603" s="121"/>
      <c r="AA603" s="109"/>
      <c r="AB603" s="115"/>
      <c r="AC603" s="109"/>
      <c r="AD603" s="109"/>
      <c r="AE603" s="109"/>
      <c r="AF603" s="109"/>
      <c r="AG603" s="109"/>
      <c r="AH603" s="109"/>
      <c r="AI603" s="109"/>
      <c r="AJ603" s="109"/>
    </row>
    <row r="604" spans="2:36" ht="227.25" customHeight="1" x14ac:dyDescent="0.3">
      <c r="B604" s="87"/>
      <c r="C604" s="112"/>
      <c r="D604" s="115"/>
      <c r="E604" s="118"/>
      <c r="F604" s="97" t="s">
        <v>193</v>
      </c>
      <c r="G604" s="14">
        <v>0</v>
      </c>
      <c r="H604" s="14">
        <v>0</v>
      </c>
      <c r="I604" s="13">
        <v>0</v>
      </c>
      <c r="J604" s="13">
        <v>0</v>
      </c>
      <c r="K604" s="13">
        <v>0</v>
      </c>
      <c r="L604" s="13">
        <v>0</v>
      </c>
      <c r="M604" s="13">
        <v>0</v>
      </c>
      <c r="N604" s="13">
        <v>0</v>
      </c>
      <c r="O604" s="13">
        <v>0</v>
      </c>
      <c r="P604" s="13">
        <v>0</v>
      </c>
      <c r="Q604" s="13">
        <v>0</v>
      </c>
      <c r="R604" s="13">
        <v>0</v>
      </c>
      <c r="S604" s="13">
        <v>0</v>
      </c>
      <c r="T604" s="13">
        <v>0</v>
      </c>
      <c r="U604" s="16">
        <v>0</v>
      </c>
      <c r="V604" s="16">
        <v>0</v>
      </c>
      <c r="W604" s="16">
        <v>0</v>
      </c>
      <c r="X604" s="16">
        <v>0</v>
      </c>
      <c r="Y604" s="121"/>
      <c r="Z604" s="121"/>
      <c r="AA604" s="109"/>
      <c r="AB604" s="115"/>
      <c r="AC604" s="109"/>
      <c r="AD604" s="109"/>
      <c r="AE604" s="109"/>
      <c r="AF604" s="109"/>
      <c r="AG604" s="109"/>
      <c r="AH604" s="109"/>
      <c r="AI604" s="109"/>
      <c r="AJ604" s="109"/>
    </row>
    <row r="605" spans="2:36" ht="227.25" customHeight="1" x14ac:dyDescent="0.3">
      <c r="B605" s="87"/>
      <c r="C605" s="112"/>
      <c r="D605" s="115"/>
      <c r="E605" s="118"/>
      <c r="F605" s="97" t="s">
        <v>194</v>
      </c>
      <c r="G605" s="14">
        <v>0</v>
      </c>
      <c r="H605" s="14">
        <v>0</v>
      </c>
      <c r="I605" s="13">
        <v>0</v>
      </c>
      <c r="J605" s="13">
        <v>0</v>
      </c>
      <c r="K605" s="13">
        <v>0</v>
      </c>
      <c r="L605" s="13">
        <v>0</v>
      </c>
      <c r="M605" s="13">
        <v>0</v>
      </c>
      <c r="N605" s="13">
        <v>0</v>
      </c>
      <c r="O605" s="13">
        <v>0</v>
      </c>
      <c r="P605" s="13">
        <v>0</v>
      </c>
      <c r="Q605" s="13">
        <v>0</v>
      </c>
      <c r="R605" s="13">
        <v>0</v>
      </c>
      <c r="S605" s="13">
        <v>0</v>
      </c>
      <c r="T605" s="13">
        <v>0</v>
      </c>
      <c r="U605" s="16">
        <v>0</v>
      </c>
      <c r="V605" s="16">
        <v>0</v>
      </c>
      <c r="W605" s="16">
        <v>0</v>
      </c>
      <c r="X605" s="16">
        <v>0</v>
      </c>
      <c r="Y605" s="121"/>
      <c r="Z605" s="121"/>
      <c r="AA605" s="109"/>
      <c r="AB605" s="115"/>
      <c r="AC605" s="109"/>
      <c r="AD605" s="109"/>
      <c r="AE605" s="109"/>
      <c r="AF605" s="109"/>
      <c r="AG605" s="109"/>
      <c r="AH605" s="109"/>
      <c r="AI605" s="109"/>
      <c r="AJ605" s="109"/>
    </row>
    <row r="606" spans="2:36" ht="227.25" customHeight="1" x14ac:dyDescent="0.3">
      <c r="B606" s="87"/>
      <c r="C606" s="112"/>
      <c r="D606" s="115"/>
      <c r="E606" s="118"/>
      <c r="F606" s="97" t="s">
        <v>195</v>
      </c>
      <c r="G606" s="14">
        <v>0</v>
      </c>
      <c r="H606" s="14">
        <v>0</v>
      </c>
      <c r="I606" s="13">
        <v>0</v>
      </c>
      <c r="J606" s="13">
        <v>0</v>
      </c>
      <c r="K606" s="13">
        <v>0</v>
      </c>
      <c r="L606" s="13">
        <v>0</v>
      </c>
      <c r="M606" s="13">
        <v>0</v>
      </c>
      <c r="N606" s="13">
        <v>0</v>
      </c>
      <c r="O606" s="13">
        <v>0</v>
      </c>
      <c r="P606" s="13">
        <v>0</v>
      </c>
      <c r="Q606" s="13">
        <v>0</v>
      </c>
      <c r="R606" s="13">
        <v>0</v>
      </c>
      <c r="S606" s="13">
        <v>0</v>
      </c>
      <c r="T606" s="13">
        <v>0</v>
      </c>
      <c r="U606" s="16">
        <v>0</v>
      </c>
      <c r="V606" s="16">
        <v>0</v>
      </c>
      <c r="W606" s="16">
        <v>0</v>
      </c>
      <c r="X606" s="16">
        <v>0</v>
      </c>
      <c r="Y606" s="121"/>
      <c r="Z606" s="121"/>
      <c r="AA606" s="109"/>
      <c r="AB606" s="115"/>
      <c r="AC606" s="109"/>
      <c r="AD606" s="109"/>
      <c r="AE606" s="109"/>
      <c r="AF606" s="109"/>
      <c r="AG606" s="109"/>
      <c r="AH606" s="109"/>
      <c r="AI606" s="109"/>
      <c r="AJ606" s="109"/>
    </row>
    <row r="607" spans="2:36" ht="227.25" customHeight="1" x14ac:dyDescent="0.3">
      <c r="B607" s="87"/>
      <c r="C607" s="113"/>
      <c r="D607" s="116"/>
      <c r="E607" s="119"/>
      <c r="F607" s="97" t="s">
        <v>196</v>
      </c>
      <c r="G607" s="14">
        <v>0</v>
      </c>
      <c r="H607" s="14">
        <v>0</v>
      </c>
      <c r="I607" s="13">
        <v>0</v>
      </c>
      <c r="J607" s="13">
        <v>0</v>
      </c>
      <c r="K607" s="13">
        <v>0</v>
      </c>
      <c r="L607" s="13">
        <v>0</v>
      </c>
      <c r="M607" s="13">
        <v>0</v>
      </c>
      <c r="N607" s="13">
        <v>0</v>
      </c>
      <c r="O607" s="13">
        <v>0</v>
      </c>
      <c r="P607" s="13">
        <v>0</v>
      </c>
      <c r="Q607" s="13">
        <v>0</v>
      </c>
      <c r="R607" s="13">
        <v>0</v>
      </c>
      <c r="S607" s="13">
        <v>0</v>
      </c>
      <c r="T607" s="13">
        <v>0</v>
      </c>
      <c r="U607" s="16">
        <v>0</v>
      </c>
      <c r="V607" s="16">
        <v>0</v>
      </c>
      <c r="W607" s="16">
        <v>0</v>
      </c>
      <c r="X607" s="16">
        <v>0</v>
      </c>
      <c r="Y607" s="121"/>
      <c r="Z607" s="121"/>
      <c r="AA607" s="109"/>
      <c r="AB607" s="115"/>
      <c r="AC607" s="109"/>
      <c r="AD607" s="109"/>
      <c r="AE607" s="109"/>
      <c r="AF607" s="109"/>
      <c r="AG607" s="109"/>
      <c r="AH607" s="109"/>
      <c r="AI607" s="109"/>
      <c r="AJ607" s="109"/>
    </row>
    <row r="608" spans="2:36" ht="114.75" customHeight="1" x14ac:dyDescent="0.3">
      <c r="B608" s="87"/>
      <c r="C608" s="114" t="s">
        <v>261</v>
      </c>
      <c r="D608" s="85"/>
      <c r="E608" s="86"/>
      <c r="F608" s="97" t="s">
        <v>4</v>
      </c>
      <c r="G608" s="14">
        <v>1338879.52</v>
      </c>
      <c r="H608" s="14">
        <v>559432.82000000007</v>
      </c>
      <c r="I608" s="13">
        <v>0</v>
      </c>
      <c r="J608" s="13">
        <v>0</v>
      </c>
      <c r="K608" s="13">
        <v>0</v>
      </c>
      <c r="L608" s="13">
        <v>0</v>
      </c>
      <c r="M608" s="13">
        <v>0</v>
      </c>
      <c r="N608" s="13">
        <v>0</v>
      </c>
      <c r="O608" s="13">
        <v>0</v>
      </c>
      <c r="P608" s="13">
        <v>0</v>
      </c>
      <c r="Q608" s="13">
        <v>0</v>
      </c>
      <c r="R608" s="13">
        <v>0</v>
      </c>
      <c r="S608" s="13">
        <v>0</v>
      </c>
      <c r="T608" s="13">
        <v>0</v>
      </c>
      <c r="U608" s="16">
        <v>1338879.52</v>
      </c>
      <c r="V608" s="16">
        <v>0</v>
      </c>
      <c r="W608" s="16">
        <f>W610+W611</f>
        <v>559432.82000000007</v>
      </c>
      <c r="X608" s="16">
        <v>0</v>
      </c>
      <c r="Y608" s="121"/>
      <c r="Z608" s="121"/>
      <c r="AA608" s="109"/>
      <c r="AB608" s="115"/>
      <c r="AC608" s="109"/>
      <c r="AD608" s="109"/>
      <c r="AE608" s="109"/>
      <c r="AF608" s="109"/>
      <c r="AG608" s="109"/>
      <c r="AH608" s="109"/>
      <c r="AI608" s="109"/>
      <c r="AJ608" s="109"/>
    </row>
    <row r="609" spans="2:36" ht="227.25" customHeight="1" x14ac:dyDescent="0.3">
      <c r="B609" s="87"/>
      <c r="C609" s="115"/>
      <c r="D609" s="85"/>
      <c r="E609" s="86"/>
      <c r="F609" s="97" t="s">
        <v>13</v>
      </c>
      <c r="G609" s="14">
        <v>0</v>
      </c>
      <c r="H609" s="14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0</v>
      </c>
      <c r="N609" s="13">
        <v>0</v>
      </c>
      <c r="O609" s="13">
        <v>0</v>
      </c>
      <c r="P609" s="13">
        <v>0</v>
      </c>
      <c r="Q609" s="13">
        <v>0</v>
      </c>
      <c r="R609" s="13">
        <v>0</v>
      </c>
      <c r="S609" s="13">
        <v>0</v>
      </c>
      <c r="T609" s="13">
        <v>0</v>
      </c>
      <c r="U609" s="16">
        <v>0</v>
      </c>
      <c r="V609" s="16">
        <v>0</v>
      </c>
      <c r="W609" s="16">
        <v>0</v>
      </c>
      <c r="X609" s="16">
        <v>0</v>
      </c>
      <c r="Y609" s="121"/>
      <c r="Z609" s="121"/>
      <c r="AA609" s="109"/>
      <c r="AB609" s="115"/>
      <c r="AC609" s="109"/>
      <c r="AD609" s="109"/>
      <c r="AE609" s="109"/>
      <c r="AF609" s="109"/>
      <c r="AG609" s="109"/>
      <c r="AH609" s="109"/>
      <c r="AI609" s="109"/>
      <c r="AJ609" s="109"/>
    </row>
    <row r="610" spans="2:36" ht="163.5" customHeight="1" x14ac:dyDescent="0.3">
      <c r="B610" s="87"/>
      <c r="C610" s="115"/>
      <c r="D610" s="85"/>
      <c r="E610" s="86"/>
      <c r="F610" s="97" t="s">
        <v>14</v>
      </c>
      <c r="G610" s="14">
        <v>1271935.54</v>
      </c>
      <c r="H610" s="14">
        <v>531461.18000000005</v>
      </c>
      <c r="I610" s="13">
        <v>0</v>
      </c>
      <c r="J610" s="13">
        <v>0</v>
      </c>
      <c r="K610" s="13">
        <v>0</v>
      </c>
      <c r="L610" s="13">
        <v>0</v>
      </c>
      <c r="M610" s="13">
        <v>0</v>
      </c>
      <c r="N610" s="13">
        <v>0</v>
      </c>
      <c r="O610" s="13">
        <v>0</v>
      </c>
      <c r="P610" s="13">
        <v>0</v>
      </c>
      <c r="Q610" s="13">
        <v>0</v>
      </c>
      <c r="R610" s="13">
        <v>0</v>
      </c>
      <c r="S610" s="13">
        <v>0</v>
      </c>
      <c r="T610" s="13">
        <v>0</v>
      </c>
      <c r="U610" s="16">
        <v>1271935.54</v>
      </c>
      <c r="V610" s="16">
        <v>0</v>
      </c>
      <c r="W610" s="16">
        <v>531461.18000000005</v>
      </c>
      <c r="X610" s="16">
        <v>0</v>
      </c>
      <c r="Y610" s="121"/>
      <c r="Z610" s="121"/>
      <c r="AA610" s="109"/>
      <c r="AB610" s="115"/>
      <c r="AC610" s="109"/>
      <c r="AD610" s="109"/>
      <c r="AE610" s="109"/>
      <c r="AF610" s="109"/>
      <c r="AG610" s="109"/>
      <c r="AH610" s="109"/>
      <c r="AI610" s="109"/>
      <c r="AJ610" s="109"/>
    </row>
    <row r="611" spans="2:36" ht="287.25" customHeight="1" x14ac:dyDescent="0.3">
      <c r="B611" s="87"/>
      <c r="C611" s="115"/>
      <c r="D611" s="85"/>
      <c r="E611" s="86"/>
      <c r="F611" s="97" t="s">
        <v>15</v>
      </c>
      <c r="G611" s="14">
        <v>66943.98</v>
      </c>
      <c r="H611" s="14">
        <v>27971.64</v>
      </c>
      <c r="I611" s="13">
        <v>0</v>
      </c>
      <c r="J611" s="13">
        <v>0</v>
      </c>
      <c r="K611" s="13">
        <v>0</v>
      </c>
      <c r="L611" s="13">
        <v>0</v>
      </c>
      <c r="M611" s="13">
        <v>0</v>
      </c>
      <c r="N611" s="13">
        <v>0</v>
      </c>
      <c r="O611" s="13">
        <v>0</v>
      </c>
      <c r="P611" s="13">
        <v>0</v>
      </c>
      <c r="Q611" s="13">
        <v>0</v>
      </c>
      <c r="R611" s="13">
        <v>0</v>
      </c>
      <c r="S611" s="13">
        <v>0</v>
      </c>
      <c r="T611" s="13">
        <v>0</v>
      </c>
      <c r="U611" s="16">
        <v>66943.98</v>
      </c>
      <c r="V611" s="16">
        <v>0</v>
      </c>
      <c r="W611" s="16">
        <v>27971.64</v>
      </c>
      <c r="X611" s="16">
        <v>0</v>
      </c>
      <c r="Y611" s="121"/>
      <c r="Z611" s="121"/>
      <c r="AA611" s="109"/>
      <c r="AB611" s="115"/>
      <c r="AC611" s="109"/>
      <c r="AD611" s="109"/>
      <c r="AE611" s="109"/>
      <c r="AF611" s="109"/>
      <c r="AG611" s="109"/>
      <c r="AH611" s="109"/>
      <c r="AI611" s="109"/>
      <c r="AJ611" s="109"/>
    </row>
    <row r="612" spans="2:36" ht="227.25" customHeight="1" x14ac:dyDescent="0.3">
      <c r="B612" s="87"/>
      <c r="C612" s="115"/>
      <c r="D612" s="85"/>
      <c r="E612" s="86"/>
      <c r="F612" s="97" t="s">
        <v>192</v>
      </c>
      <c r="G612" s="14">
        <v>0</v>
      </c>
      <c r="H612" s="14">
        <v>0</v>
      </c>
      <c r="I612" s="13">
        <v>0</v>
      </c>
      <c r="J612" s="13">
        <v>0</v>
      </c>
      <c r="K612" s="13">
        <v>0</v>
      </c>
      <c r="L612" s="13">
        <v>0</v>
      </c>
      <c r="M612" s="13">
        <v>0</v>
      </c>
      <c r="N612" s="13">
        <v>0</v>
      </c>
      <c r="O612" s="13">
        <v>0</v>
      </c>
      <c r="P612" s="13">
        <v>0</v>
      </c>
      <c r="Q612" s="13">
        <v>0</v>
      </c>
      <c r="R612" s="13">
        <v>0</v>
      </c>
      <c r="S612" s="13">
        <v>0</v>
      </c>
      <c r="T612" s="13">
        <v>0</v>
      </c>
      <c r="U612" s="16">
        <v>0</v>
      </c>
      <c r="V612" s="16">
        <v>0</v>
      </c>
      <c r="W612" s="16">
        <v>0</v>
      </c>
      <c r="X612" s="16">
        <v>0</v>
      </c>
      <c r="Y612" s="121"/>
      <c r="Z612" s="121"/>
      <c r="AA612" s="109"/>
      <c r="AB612" s="115"/>
      <c r="AC612" s="109"/>
      <c r="AD612" s="109"/>
      <c r="AE612" s="109"/>
      <c r="AF612" s="109"/>
      <c r="AG612" s="109"/>
      <c r="AH612" s="109"/>
      <c r="AI612" s="109"/>
      <c r="AJ612" s="109"/>
    </row>
    <row r="613" spans="2:36" ht="204.75" customHeight="1" x14ac:dyDescent="0.3">
      <c r="B613" s="87"/>
      <c r="C613" s="115"/>
      <c r="D613" s="85"/>
      <c r="E613" s="86"/>
      <c r="F613" s="97" t="s">
        <v>193</v>
      </c>
      <c r="G613" s="14">
        <v>0</v>
      </c>
      <c r="H613" s="14">
        <v>0</v>
      </c>
      <c r="I613" s="13">
        <v>0</v>
      </c>
      <c r="J613" s="13">
        <v>0</v>
      </c>
      <c r="K613" s="13">
        <v>0</v>
      </c>
      <c r="L613" s="13">
        <v>0</v>
      </c>
      <c r="M613" s="13">
        <v>0</v>
      </c>
      <c r="N613" s="13">
        <v>0</v>
      </c>
      <c r="O613" s="13">
        <v>0</v>
      </c>
      <c r="P613" s="13">
        <v>0</v>
      </c>
      <c r="Q613" s="13">
        <v>0</v>
      </c>
      <c r="R613" s="13">
        <v>0</v>
      </c>
      <c r="S613" s="13">
        <v>0</v>
      </c>
      <c r="T613" s="13">
        <v>0</v>
      </c>
      <c r="U613" s="16">
        <v>0</v>
      </c>
      <c r="V613" s="16">
        <v>0</v>
      </c>
      <c r="W613" s="16">
        <v>0</v>
      </c>
      <c r="X613" s="16">
        <v>0</v>
      </c>
      <c r="Y613" s="121"/>
      <c r="Z613" s="121"/>
      <c r="AA613" s="109"/>
      <c r="AB613" s="115"/>
      <c r="AC613" s="109"/>
      <c r="AD613" s="109"/>
      <c r="AE613" s="109"/>
      <c r="AF613" s="109"/>
      <c r="AG613" s="109"/>
      <c r="AH613" s="109"/>
      <c r="AI613" s="109"/>
      <c r="AJ613" s="109"/>
    </row>
    <row r="614" spans="2:36" ht="156" customHeight="1" x14ac:dyDescent="0.3">
      <c r="B614" s="87"/>
      <c r="C614" s="115"/>
      <c r="D614" s="85"/>
      <c r="E614" s="86"/>
      <c r="F614" s="97" t="s">
        <v>194</v>
      </c>
      <c r="G614" s="14">
        <v>0</v>
      </c>
      <c r="H614" s="14">
        <v>0</v>
      </c>
      <c r="I614" s="13">
        <v>0</v>
      </c>
      <c r="J614" s="13">
        <v>0</v>
      </c>
      <c r="K614" s="13">
        <v>0</v>
      </c>
      <c r="L614" s="13">
        <v>0</v>
      </c>
      <c r="M614" s="13">
        <v>0</v>
      </c>
      <c r="N614" s="13">
        <v>0</v>
      </c>
      <c r="O614" s="13">
        <v>0</v>
      </c>
      <c r="P614" s="13">
        <v>0</v>
      </c>
      <c r="Q614" s="13">
        <v>0</v>
      </c>
      <c r="R614" s="13">
        <v>0</v>
      </c>
      <c r="S614" s="13">
        <v>0</v>
      </c>
      <c r="T614" s="13">
        <v>0</v>
      </c>
      <c r="U614" s="16">
        <v>0</v>
      </c>
      <c r="V614" s="16">
        <v>0</v>
      </c>
      <c r="W614" s="16">
        <v>0</v>
      </c>
      <c r="X614" s="16">
        <v>0</v>
      </c>
      <c r="Y614" s="121"/>
      <c r="Z614" s="121"/>
      <c r="AA614" s="109"/>
      <c r="AB614" s="115"/>
      <c r="AC614" s="109"/>
      <c r="AD614" s="109"/>
      <c r="AE614" s="109"/>
      <c r="AF614" s="109"/>
      <c r="AG614" s="109"/>
      <c r="AH614" s="109"/>
      <c r="AI614" s="109"/>
      <c r="AJ614" s="109"/>
    </row>
    <row r="615" spans="2:36" ht="227.25" customHeight="1" x14ac:dyDescent="0.3">
      <c r="B615" s="87"/>
      <c r="C615" s="115"/>
      <c r="D615" s="85"/>
      <c r="E615" s="86"/>
      <c r="F615" s="97" t="s">
        <v>195</v>
      </c>
      <c r="G615" s="14">
        <v>0</v>
      </c>
      <c r="H615" s="14">
        <v>0</v>
      </c>
      <c r="I615" s="13">
        <v>0</v>
      </c>
      <c r="J615" s="13">
        <v>0</v>
      </c>
      <c r="K615" s="13">
        <v>0</v>
      </c>
      <c r="L615" s="13">
        <v>0</v>
      </c>
      <c r="M615" s="13">
        <v>0</v>
      </c>
      <c r="N615" s="13">
        <v>0</v>
      </c>
      <c r="O615" s="13">
        <v>0</v>
      </c>
      <c r="P615" s="13">
        <v>0</v>
      </c>
      <c r="Q615" s="13">
        <v>0</v>
      </c>
      <c r="R615" s="13">
        <v>0</v>
      </c>
      <c r="S615" s="13">
        <v>0</v>
      </c>
      <c r="T615" s="13">
        <v>0</v>
      </c>
      <c r="U615" s="16">
        <v>0</v>
      </c>
      <c r="V615" s="16">
        <v>0</v>
      </c>
      <c r="W615" s="16">
        <v>0</v>
      </c>
      <c r="X615" s="16">
        <v>0</v>
      </c>
      <c r="Y615" s="121"/>
      <c r="Z615" s="121"/>
      <c r="AA615" s="109"/>
      <c r="AB615" s="115"/>
      <c r="AC615" s="109"/>
      <c r="AD615" s="109"/>
      <c r="AE615" s="109"/>
      <c r="AF615" s="109"/>
      <c r="AG615" s="109"/>
      <c r="AH615" s="109"/>
      <c r="AI615" s="109"/>
      <c r="AJ615" s="109"/>
    </row>
    <row r="616" spans="2:36" ht="227.25" customHeight="1" x14ac:dyDescent="0.3">
      <c r="B616" s="87"/>
      <c r="C616" s="116"/>
      <c r="D616" s="85"/>
      <c r="E616" s="86"/>
      <c r="F616" s="97" t="s">
        <v>196</v>
      </c>
      <c r="G616" s="14">
        <v>0</v>
      </c>
      <c r="H616" s="14">
        <v>0</v>
      </c>
      <c r="I616" s="13">
        <v>0</v>
      </c>
      <c r="J616" s="13">
        <v>0</v>
      </c>
      <c r="K616" s="13">
        <v>0</v>
      </c>
      <c r="L616" s="13">
        <v>0</v>
      </c>
      <c r="M616" s="13">
        <v>0</v>
      </c>
      <c r="N616" s="13">
        <v>0</v>
      </c>
      <c r="O616" s="13">
        <v>0</v>
      </c>
      <c r="P616" s="13">
        <v>0</v>
      </c>
      <c r="Q616" s="13">
        <v>0</v>
      </c>
      <c r="R616" s="13">
        <v>0</v>
      </c>
      <c r="S616" s="13">
        <v>0</v>
      </c>
      <c r="T616" s="13">
        <v>0</v>
      </c>
      <c r="U616" s="16">
        <v>0</v>
      </c>
      <c r="V616" s="16">
        <v>0</v>
      </c>
      <c r="W616" s="16">
        <v>0</v>
      </c>
      <c r="X616" s="16">
        <v>0</v>
      </c>
      <c r="Y616" s="122"/>
      <c r="Z616" s="122"/>
      <c r="AA616" s="110"/>
      <c r="AB616" s="116"/>
      <c r="AC616" s="110"/>
      <c r="AD616" s="110"/>
      <c r="AE616" s="110"/>
      <c r="AF616" s="110"/>
      <c r="AG616" s="110"/>
      <c r="AH616" s="110"/>
      <c r="AI616" s="110"/>
      <c r="AJ616" s="110"/>
    </row>
    <row r="617" spans="2:36" ht="144.75" customHeight="1" x14ac:dyDescent="0.3">
      <c r="B617" s="87"/>
      <c r="C617" s="111" t="s">
        <v>262</v>
      </c>
      <c r="D617" s="114"/>
      <c r="E617" s="117"/>
      <c r="F617" s="97" t="s">
        <v>4</v>
      </c>
      <c r="G617" s="14">
        <v>650000</v>
      </c>
      <c r="H617" s="14">
        <v>650000</v>
      </c>
      <c r="I617" s="13">
        <v>0</v>
      </c>
      <c r="J617" s="13">
        <v>0</v>
      </c>
      <c r="K617" s="13">
        <v>0</v>
      </c>
      <c r="L617" s="13">
        <v>0</v>
      </c>
      <c r="M617" s="13">
        <v>0</v>
      </c>
      <c r="N617" s="13">
        <v>0</v>
      </c>
      <c r="O617" s="13">
        <v>0</v>
      </c>
      <c r="P617" s="13">
        <v>0</v>
      </c>
      <c r="Q617" s="13">
        <v>0</v>
      </c>
      <c r="R617" s="13">
        <v>0</v>
      </c>
      <c r="S617" s="13">
        <v>0</v>
      </c>
      <c r="T617" s="13">
        <v>0</v>
      </c>
      <c r="U617" s="16">
        <v>650000</v>
      </c>
      <c r="V617" s="16">
        <v>0</v>
      </c>
      <c r="W617" s="16">
        <v>650000</v>
      </c>
      <c r="X617" s="16">
        <v>0</v>
      </c>
      <c r="Y617" s="120" t="s">
        <v>216</v>
      </c>
      <c r="Z617" s="120" t="s">
        <v>142</v>
      </c>
      <c r="AA617" s="108">
        <v>4</v>
      </c>
      <c r="AB617" s="114">
        <v>4</v>
      </c>
      <c r="AC617" s="108">
        <v>0</v>
      </c>
      <c r="AD617" s="108">
        <v>0</v>
      </c>
      <c r="AE617" s="108">
        <v>0</v>
      </c>
      <c r="AF617" s="108">
        <v>0</v>
      </c>
      <c r="AG617" s="108">
        <v>1</v>
      </c>
      <c r="AH617" s="108">
        <v>1</v>
      </c>
      <c r="AI617" s="108">
        <v>3</v>
      </c>
      <c r="AJ617" s="108">
        <v>3</v>
      </c>
    </row>
    <row r="618" spans="2:36" ht="227.25" customHeight="1" x14ac:dyDescent="0.3">
      <c r="B618" s="87"/>
      <c r="C618" s="112"/>
      <c r="D618" s="115"/>
      <c r="E618" s="118"/>
      <c r="F618" s="97" t="s">
        <v>13</v>
      </c>
      <c r="G618" s="14">
        <v>650000</v>
      </c>
      <c r="H618" s="14">
        <v>650000</v>
      </c>
      <c r="I618" s="13">
        <v>0</v>
      </c>
      <c r="J618" s="13"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  <c r="P618" s="13">
        <v>0</v>
      </c>
      <c r="Q618" s="13">
        <v>0</v>
      </c>
      <c r="R618" s="13">
        <v>0</v>
      </c>
      <c r="S618" s="13">
        <v>0</v>
      </c>
      <c r="T618" s="13">
        <v>0</v>
      </c>
      <c r="U618" s="16">
        <v>650000</v>
      </c>
      <c r="V618" s="16">
        <v>0</v>
      </c>
      <c r="W618" s="16">
        <v>650000</v>
      </c>
      <c r="X618" s="16">
        <v>0</v>
      </c>
      <c r="Y618" s="121"/>
      <c r="Z618" s="121"/>
      <c r="AA618" s="109"/>
      <c r="AB618" s="115"/>
      <c r="AC618" s="109"/>
      <c r="AD618" s="109"/>
      <c r="AE618" s="109"/>
      <c r="AF618" s="109"/>
      <c r="AG618" s="109"/>
      <c r="AH618" s="109"/>
      <c r="AI618" s="109"/>
      <c r="AJ618" s="109"/>
    </row>
    <row r="619" spans="2:36" ht="144.75" customHeight="1" x14ac:dyDescent="0.3">
      <c r="B619" s="87"/>
      <c r="C619" s="112"/>
      <c r="D619" s="115"/>
      <c r="E619" s="118"/>
      <c r="F619" s="97" t="s">
        <v>14</v>
      </c>
      <c r="G619" s="14">
        <v>0</v>
      </c>
      <c r="H619" s="14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0</v>
      </c>
      <c r="N619" s="13">
        <v>0</v>
      </c>
      <c r="O619" s="13">
        <v>0</v>
      </c>
      <c r="P619" s="13">
        <v>0</v>
      </c>
      <c r="Q619" s="13">
        <v>0</v>
      </c>
      <c r="R619" s="13">
        <v>0</v>
      </c>
      <c r="S619" s="13">
        <v>0</v>
      </c>
      <c r="T619" s="13">
        <v>0</v>
      </c>
      <c r="U619" s="16">
        <v>0</v>
      </c>
      <c r="V619" s="16">
        <v>0</v>
      </c>
      <c r="W619" s="16">
        <v>0</v>
      </c>
      <c r="X619" s="16">
        <v>0</v>
      </c>
      <c r="Y619" s="121"/>
      <c r="Z619" s="121"/>
      <c r="AA619" s="109"/>
      <c r="AB619" s="115"/>
      <c r="AC619" s="109"/>
      <c r="AD619" s="109"/>
      <c r="AE619" s="109"/>
      <c r="AF619" s="109"/>
      <c r="AG619" s="109"/>
      <c r="AH619" s="109"/>
      <c r="AI619" s="109"/>
      <c r="AJ619" s="109"/>
    </row>
    <row r="620" spans="2:36" ht="227.25" customHeight="1" x14ac:dyDescent="0.3">
      <c r="B620" s="87"/>
      <c r="C620" s="112"/>
      <c r="D620" s="115"/>
      <c r="E620" s="118"/>
      <c r="F620" s="97" t="s">
        <v>15</v>
      </c>
      <c r="G620" s="14">
        <v>0</v>
      </c>
      <c r="H620" s="14">
        <v>0</v>
      </c>
      <c r="I620" s="13">
        <v>0</v>
      </c>
      <c r="J620" s="13">
        <v>0</v>
      </c>
      <c r="K620" s="13">
        <v>0</v>
      </c>
      <c r="L620" s="13">
        <v>0</v>
      </c>
      <c r="M620" s="13">
        <v>0</v>
      </c>
      <c r="N620" s="13">
        <v>0</v>
      </c>
      <c r="O620" s="13">
        <v>0</v>
      </c>
      <c r="P620" s="13">
        <v>0</v>
      </c>
      <c r="Q620" s="13">
        <v>0</v>
      </c>
      <c r="R620" s="13">
        <v>0</v>
      </c>
      <c r="S620" s="13">
        <v>0</v>
      </c>
      <c r="T620" s="13">
        <v>0</v>
      </c>
      <c r="U620" s="16">
        <v>0</v>
      </c>
      <c r="V620" s="16">
        <v>0</v>
      </c>
      <c r="W620" s="16">
        <v>0</v>
      </c>
      <c r="X620" s="16">
        <v>0</v>
      </c>
      <c r="Y620" s="121"/>
      <c r="Z620" s="121"/>
      <c r="AA620" s="109"/>
      <c r="AB620" s="115"/>
      <c r="AC620" s="109"/>
      <c r="AD620" s="109"/>
      <c r="AE620" s="109"/>
      <c r="AF620" s="109"/>
      <c r="AG620" s="109"/>
      <c r="AH620" s="109"/>
      <c r="AI620" s="109"/>
      <c r="AJ620" s="109"/>
    </row>
    <row r="621" spans="2:36" ht="227.25" customHeight="1" x14ac:dyDescent="0.3">
      <c r="B621" s="87"/>
      <c r="C621" s="112"/>
      <c r="D621" s="115"/>
      <c r="E621" s="118"/>
      <c r="F621" s="97" t="s">
        <v>192</v>
      </c>
      <c r="G621" s="14">
        <v>0</v>
      </c>
      <c r="H621" s="14">
        <v>0</v>
      </c>
      <c r="I621" s="13">
        <v>0</v>
      </c>
      <c r="J621" s="13">
        <v>0</v>
      </c>
      <c r="K621" s="13">
        <v>0</v>
      </c>
      <c r="L621" s="13">
        <v>0</v>
      </c>
      <c r="M621" s="13">
        <v>0</v>
      </c>
      <c r="N621" s="13">
        <v>0</v>
      </c>
      <c r="O621" s="13">
        <v>0</v>
      </c>
      <c r="P621" s="13">
        <v>0</v>
      </c>
      <c r="Q621" s="13">
        <v>0</v>
      </c>
      <c r="R621" s="13">
        <v>0</v>
      </c>
      <c r="S621" s="13">
        <v>0</v>
      </c>
      <c r="T621" s="13">
        <v>0</v>
      </c>
      <c r="U621" s="16">
        <v>0</v>
      </c>
      <c r="V621" s="16">
        <v>0</v>
      </c>
      <c r="W621" s="16">
        <v>0</v>
      </c>
      <c r="X621" s="16">
        <v>0</v>
      </c>
      <c r="Y621" s="121"/>
      <c r="Z621" s="121"/>
      <c r="AA621" s="109"/>
      <c r="AB621" s="115"/>
      <c r="AC621" s="109"/>
      <c r="AD621" s="109"/>
      <c r="AE621" s="109"/>
      <c r="AF621" s="109"/>
      <c r="AG621" s="109"/>
      <c r="AH621" s="109"/>
      <c r="AI621" s="109"/>
      <c r="AJ621" s="109"/>
    </row>
    <row r="622" spans="2:36" ht="227.25" customHeight="1" x14ac:dyDescent="0.3">
      <c r="B622" s="87"/>
      <c r="C622" s="112"/>
      <c r="D622" s="115"/>
      <c r="E622" s="118"/>
      <c r="F622" s="97" t="s">
        <v>193</v>
      </c>
      <c r="G622" s="14">
        <v>0</v>
      </c>
      <c r="H622" s="14">
        <v>0</v>
      </c>
      <c r="I622" s="13">
        <v>0</v>
      </c>
      <c r="J622" s="13">
        <v>0</v>
      </c>
      <c r="K622" s="13">
        <v>0</v>
      </c>
      <c r="L622" s="13">
        <v>0</v>
      </c>
      <c r="M622" s="13">
        <v>0</v>
      </c>
      <c r="N622" s="13">
        <v>0</v>
      </c>
      <c r="O622" s="13">
        <v>0</v>
      </c>
      <c r="P622" s="13">
        <v>0</v>
      </c>
      <c r="Q622" s="13">
        <v>0</v>
      </c>
      <c r="R622" s="13">
        <v>0</v>
      </c>
      <c r="S622" s="13">
        <v>0</v>
      </c>
      <c r="T622" s="13">
        <v>0</v>
      </c>
      <c r="U622" s="16">
        <v>0</v>
      </c>
      <c r="V622" s="16">
        <v>0</v>
      </c>
      <c r="W622" s="16">
        <v>0</v>
      </c>
      <c r="X622" s="16">
        <v>0</v>
      </c>
      <c r="Y622" s="121"/>
      <c r="Z622" s="121"/>
      <c r="AA622" s="109"/>
      <c r="AB622" s="115"/>
      <c r="AC622" s="109"/>
      <c r="AD622" s="109"/>
      <c r="AE622" s="109"/>
      <c r="AF622" s="109"/>
      <c r="AG622" s="109"/>
      <c r="AH622" s="109"/>
      <c r="AI622" s="109"/>
      <c r="AJ622" s="109"/>
    </row>
    <row r="623" spans="2:36" ht="163.5" customHeight="1" x14ac:dyDescent="0.3">
      <c r="B623" s="87"/>
      <c r="C623" s="112"/>
      <c r="D623" s="115"/>
      <c r="E623" s="118"/>
      <c r="F623" s="97" t="s">
        <v>194</v>
      </c>
      <c r="G623" s="14">
        <v>0</v>
      </c>
      <c r="H623" s="14">
        <v>0</v>
      </c>
      <c r="I623" s="13">
        <v>0</v>
      </c>
      <c r="J623" s="13">
        <v>0</v>
      </c>
      <c r="K623" s="13">
        <v>0</v>
      </c>
      <c r="L623" s="13">
        <v>0</v>
      </c>
      <c r="M623" s="13">
        <v>0</v>
      </c>
      <c r="N623" s="13">
        <v>0</v>
      </c>
      <c r="O623" s="13">
        <v>0</v>
      </c>
      <c r="P623" s="13">
        <v>0</v>
      </c>
      <c r="Q623" s="13">
        <v>0</v>
      </c>
      <c r="R623" s="13">
        <v>0</v>
      </c>
      <c r="S623" s="13">
        <v>0</v>
      </c>
      <c r="T623" s="13">
        <v>0</v>
      </c>
      <c r="U623" s="16">
        <v>0</v>
      </c>
      <c r="V623" s="16">
        <v>0</v>
      </c>
      <c r="W623" s="16">
        <v>0</v>
      </c>
      <c r="X623" s="16">
        <v>0</v>
      </c>
      <c r="Y623" s="121"/>
      <c r="Z623" s="121"/>
      <c r="AA623" s="109"/>
      <c r="AB623" s="115"/>
      <c r="AC623" s="109"/>
      <c r="AD623" s="109"/>
      <c r="AE623" s="109"/>
      <c r="AF623" s="109"/>
      <c r="AG623" s="109"/>
      <c r="AH623" s="109"/>
      <c r="AI623" s="109"/>
      <c r="AJ623" s="109"/>
    </row>
    <row r="624" spans="2:36" ht="268.5" customHeight="1" x14ac:dyDescent="0.3">
      <c r="B624" s="87"/>
      <c r="C624" s="112"/>
      <c r="D624" s="115"/>
      <c r="E624" s="118"/>
      <c r="F624" s="97" t="s">
        <v>195</v>
      </c>
      <c r="G624" s="14">
        <v>0</v>
      </c>
      <c r="H624" s="14">
        <v>0</v>
      </c>
      <c r="I624" s="13">
        <v>0</v>
      </c>
      <c r="J624" s="13">
        <v>0</v>
      </c>
      <c r="K624" s="13">
        <v>0</v>
      </c>
      <c r="L624" s="13">
        <v>0</v>
      </c>
      <c r="M624" s="13">
        <v>0</v>
      </c>
      <c r="N624" s="13">
        <v>0</v>
      </c>
      <c r="O624" s="13">
        <v>0</v>
      </c>
      <c r="P624" s="13">
        <v>0</v>
      </c>
      <c r="Q624" s="13">
        <v>0</v>
      </c>
      <c r="R624" s="13">
        <v>0</v>
      </c>
      <c r="S624" s="13">
        <v>0</v>
      </c>
      <c r="T624" s="13">
        <v>0</v>
      </c>
      <c r="U624" s="16">
        <v>0</v>
      </c>
      <c r="V624" s="16">
        <v>0</v>
      </c>
      <c r="W624" s="16">
        <v>0</v>
      </c>
      <c r="X624" s="16">
        <v>0</v>
      </c>
      <c r="Y624" s="121"/>
      <c r="Z624" s="121"/>
      <c r="AA624" s="109"/>
      <c r="AB624" s="115"/>
      <c r="AC624" s="109"/>
      <c r="AD624" s="109"/>
      <c r="AE624" s="109"/>
      <c r="AF624" s="109"/>
      <c r="AG624" s="109"/>
      <c r="AH624" s="109"/>
      <c r="AI624" s="109"/>
      <c r="AJ624" s="109"/>
    </row>
    <row r="625" spans="2:36" ht="227.25" customHeight="1" x14ac:dyDescent="0.3">
      <c r="B625" s="87"/>
      <c r="C625" s="113"/>
      <c r="D625" s="116"/>
      <c r="E625" s="119"/>
      <c r="F625" s="97" t="s">
        <v>196</v>
      </c>
      <c r="G625" s="14">
        <v>0</v>
      </c>
      <c r="H625" s="14">
        <v>0</v>
      </c>
      <c r="I625" s="13">
        <v>0</v>
      </c>
      <c r="J625" s="13">
        <v>0</v>
      </c>
      <c r="K625" s="13">
        <v>0</v>
      </c>
      <c r="L625" s="13">
        <v>0</v>
      </c>
      <c r="M625" s="13">
        <v>0</v>
      </c>
      <c r="N625" s="13">
        <v>0</v>
      </c>
      <c r="O625" s="13">
        <v>0</v>
      </c>
      <c r="P625" s="13">
        <v>0</v>
      </c>
      <c r="Q625" s="13">
        <v>0</v>
      </c>
      <c r="R625" s="13">
        <v>0</v>
      </c>
      <c r="S625" s="13">
        <v>0</v>
      </c>
      <c r="T625" s="13">
        <v>0</v>
      </c>
      <c r="U625" s="16">
        <v>0</v>
      </c>
      <c r="V625" s="16">
        <v>0</v>
      </c>
      <c r="W625" s="16">
        <v>0</v>
      </c>
      <c r="X625" s="16">
        <v>0</v>
      </c>
      <c r="Y625" s="122"/>
      <c r="Z625" s="122"/>
      <c r="AA625" s="110"/>
      <c r="AB625" s="116"/>
      <c r="AC625" s="110"/>
      <c r="AD625" s="110"/>
      <c r="AE625" s="110"/>
      <c r="AF625" s="110"/>
      <c r="AG625" s="110"/>
      <c r="AH625" s="110"/>
      <c r="AI625" s="110"/>
      <c r="AJ625" s="110"/>
    </row>
    <row r="626" spans="2:36" s="6" customFormat="1" ht="158.25" customHeight="1" x14ac:dyDescent="0.3">
      <c r="B626" s="123"/>
      <c r="C626" s="194" t="s">
        <v>35</v>
      </c>
      <c r="D626" s="194" t="s">
        <v>5</v>
      </c>
      <c r="E626" s="205" t="s">
        <v>5</v>
      </c>
      <c r="F626" s="24" t="s">
        <v>4</v>
      </c>
      <c r="G626" s="25">
        <f>G627+G628+G629+G630</f>
        <v>198677529.25000003</v>
      </c>
      <c r="H626" s="25">
        <f>H627+H628+H629+H630</f>
        <v>188924705.97999999</v>
      </c>
      <c r="I626" s="26">
        <v>65178720.160000004</v>
      </c>
      <c r="J626" s="26">
        <v>0</v>
      </c>
      <c r="K626" s="26">
        <v>60108436.440000005</v>
      </c>
      <c r="L626" s="26">
        <v>0</v>
      </c>
      <c r="M626" s="26">
        <v>38500972.189999998</v>
      </c>
      <c r="N626" s="26">
        <v>0</v>
      </c>
      <c r="O626" s="26">
        <v>37151015.780000001</v>
      </c>
      <c r="P626" s="26">
        <v>0</v>
      </c>
      <c r="Q626" s="26">
        <v>20087427.780000001</v>
      </c>
      <c r="R626" s="26">
        <v>0</v>
      </c>
      <c r="S626" s="26">
        <v>18776733.359999996</v>
      </c>
      <c r="T626" s="26">
        <v>0</v>
      </c>
      <c r="U626" s="25">
        <f>U617+U608+U599+U590+U581+U572+U563+U554+U536+U518+U509+U320</f>
        <v>74910409.11999999</v>
      </c>
      <c r="V626" s="26">
        <v>0</v>
      </c>
      <c r="W626" s="25">
        <f>W617+W608+W599+W590+W581+W572+W563+W554+W536+W518+W509+W320</f>
        <v>72888520.399999991</v>
      </c>
      <c r="X626" s="26">
        <v>0</v>
      </c>
      <c r="Y626" s="120" t="s">
        <v>43</v>
      </c>
      <c r="Z626" s="120" t="s">
        <v>43</v>
      </c>
      <c r="AA626" s="120" t="s">
        <v>43</v>
      </c>
      <c r="AB626" s="120" t="s">
        <v>43</v>
      </c>
      <c r="AC626" s="108" t="s">
        <v>43</v>
      </c>
      <c r="AD626" s="108" t="s">
        <v>43</v>
      </c>
      <c r="AE626" s="108" t="s">
        <v>43</v>
      </c>
      <c r="AF626" s="108" t="s">
        <v>43</v>
      </c>
      <c r="AG626" s="108" t="s">
        <v>43</v>
      </c>
      <c r="AH626" s="108" t="s">
        <v>43</v>
      </c>
      <c r="AI626" s="108" t="s">
        <v>43</v>
      </c>
      <c r="AJ626" s="108" t="s">
        <v>43</v>
      </c>
    </row>
    <row r="627" spans="2:36" s="6" customFormat="1" ht="300" customHeight="1" x14ac:dyDescent="0.3">
      <c r="B627" s="124"/>
      <c r="C627" s="195"/>
      <c r="D627" s="195"/>
      <c r="E627" s="206"/>
      <c r="F627" s="24" t="s">
        <v>13</v>
      </c>
      <c r="G627" s="25">
        <f>I627+M627+Q627+U627</f>
        <v>22208214.300000001</v>
      </c>
      <c r="H627" s="25">
        <f>K627+O627+S627+W627</f>
        <v>14563278.700000001</v>
      </c>
      <c r="I627" s="26">
        <v>6097070.7200000007</v>
      </c>
      <c r="J627" s="26">
        <v>0</v>
      </c>
      <c r="K627" s="26">
        <v>1522005.25</v>
      </c>
      <c r="L627" s="26">
        <v>0</v>
      </c>
      <c r="M627" s="25">
        <v>7595535.4700000007</v>
      </c>
      <c r="N627" s="26">
        <v>0</v>
      </c>
      <c r="O627" s="25">
        <v>6996932.2300000004</v>
      </c>
      <c r="P627" s="26">
        <v>0</v>
      </c>
      <c r="Q627" s="26">
        <v>4003063.24</v>
      </c>
      <c r="R627" s="26">
        <v>0</v>
      </c>
      <c r="S627" s="26">
        <v>2724238.37</v>
      </c>
      <c r="T627" s="26">
        <v>0</v>
      </c>
      <c r="U627" s="25">
        <f>U618+U609+U600+U591+U582+U573+U564+U555+U537+U519+U510+U321</f>
        <v>4512544.87</v>
      </c>
      <c r="V627" s="26">
        <v>0</v>
      </c>
      <c r="W627" s="25">
        <f>W618+W609+W600+W591+W582+W573+W564+W555+W537+W519+W510+W321</f>
        <v>3320102.85</v>
      </c>
      <c r="X627" s="26">
        <v>0</v>
      </c>
      <c r="Y627" s="121"/>
      <c r="Z627" s="121"/>
      <c r="AA627" s="121"/>
      <c r="AB627" s="121"/>
      <c r="AC627" s="109"/>
      <c r="AD627" s="109"/>
      <c r="AE627" s="109"/>
      <c r="AF627" s="109"/>
      <c r="AG627" s="109"/>
      <c r="AH627" s="109"/>
      <c r="AI627" s="109"/>
      <c r="AJ627" s="109"/>
    </row>
    <row r="628" spans="2:36" s="6" customFormat="1" ht="206.25" customHeight="1" x14ac:dyDescent="0.3">
      <c r="B628" s="124"/>
      <c r="C628" s="195"/>
      <c r="D628" s="195"/>
      <c r="E628" s="206"/>
      <c r="F628" s="24" t="s">
        <v>14</v>
      </c>
      <c r="G628" s="25">
        <f>I628+M628+Q628+U628</f>
        <v>165151031.11000001</v>
      </c>
      <c r="H628" s="25">
        <f>K628+O628+S628+W628</f>
        <v>163153321.74000001</v>
      </c>
      <c r="I628" s="26">
        <v>55770259.960000001</v>
      </c>
      <c r="J628" s="26">
        <v>0</v>
      </c>
      <c r="K628" s="26">
        <v>55299802.609999999</v>
      </c>
      <c r="L628" s="26">
        <v>0</v>
      </c>
      <c r="M628" s="26">
        <v>27755141.780000001</v>
      </c>
      <c r="N628" s="26">
        <v>0</v>
      </c>
      <c r="O628" s="26">
        <v>27016561.640000001</v>
      </c>
      <c r="P628" s="26">
        <v>0</v>
      </c>
      <c r="Q628" s="26">
        <v>15139670.369999999</v>
      </c>
      <c r="R628" s="26">
        <v>0</v>
      </c>
      <c r="S628" s="26">
        <v>15138972.85</v>
      </c>
      <c r="T628" s="26">
        <v>0</v>
      </c>
      <c r="U628" s="25">
        <f>U610+U556+U322+U511</f>
        <v>66485959</v>
      </c>
      <c r="V628" s="26">
        <v>0</v>
      </c>
      <c r="W628" s="25">
        <f>W610+W601+W556+W511</f>
        <v>65697984.640000001</v>
      </c>
      <c r="X628" s="26">
        <v>0</v>
      </c>
      <c r="Y628" s="121"/>
      <c r="Z628" s="121"/>
      <c r="AA628" s="121"/>
      <c r="AB628" s="121"/>
      <c r="AC628" s="109"/>
      <c r="AD628" s="109"/>
      <c r="AE628" s="109"/>
      <c r="AF628" s="109"/>
      <c r="AG628" s="109"/>
      <c r="AH628" s="109"/>
      <c r="AI628" s="109"/>
      <c r="AJ628" s="109"/>
    </row>
    <row r="629" spans="2:36" s="6" customFormat="1" ht="390.75" customHeight="1" x14ac:dyDescent="0.3">
      <c r="B629" s="124"/>
      <c r="C629" s="195"/>
      <c r="D629" s="195"/>
      <c r="E629" s="206"/>
      <c r="F629" s="24" t="s">
        <v>15</v>
      </c>
      <c r="G629" s="25">
        <f>I629+M629+Q629+U629</f>
        <v>10619763.84</v>
      </c>
      <c r="H629" s="25">
        <f>K629+O629+S629+W629</f>
        <v>10509585.539999999</v>
      </c>
      <c r="I629" s="26">
        <v>3311389.48</v>
      </c>
      <c r="J629" s="26">
        <v>0</v>
      </c>
      <c r="K629" s="26">
        <v>3286628.58</v>
      </c>
      <c r="L629" s="26">
        <v>0</v>
      </c>
      <c r="M629" s="25">
        <v>3150294.94</v>
      </c>
      <c r="N629" s="26">
        <v>0</v>
      </c>
      <c r="O629" s="25">
        <v>3137521.91</v>
      </c>
      <c r="P629" s="26">
        <v>0</v>
      </c>
      <c r="Q629" s="26">
        <v>246174.17</v>
      </c>
      <c r="R629" s="26">
        <v>0</v>
      </c>
      <c r="S629" s="26">
        <v>215002.14</v>
      </c>
      <c r="T629" s="26">
        <v>0</v>
      </c>
      <c r="U629" s="25">
        <f>U611+U602+U575+U566+U557+U539+U512+U323</f>
        <v>3911905.25</v>
      </c>
      <c r="V629" s="26">
        <v>0</v>
      </c>
      <c r="W629" s="25">
        <f>W611+W602+W575+W566+W557+W539+W512</f>
        <v>3870432.91</v>
      </c>
      <c r="X629" s="26">
        <v>0</v>
      </c>
      <c r="Y629" s="121"/>
      <c r="Z629" s="121"/>
      <c r="AA629" s="121"/>
      <c r="AB629" s="121"/>
      <c r="AC629" s="109"/>
      <c r="AD629" s="109"/>
      <c r="AE629" s="109"/>
      <c r="AF629" s="109"/>
      <c r="AG629" s="109"/>
      <c r="AH629" s="109"/>
      <c r="AI629" s="109"/>
      <c r="AJ629" s="109"/>
    </row>
    <row r="630" spans="2:36" s="6" customFormat="1" ht="259.5" customHeight="1" x14ac:dyDescent="0.3">
      <c r="B630" s="124"/>
      <c r="C630" s="195"/>
      <c r="D630" s="195"/>
      <c r="E630" s="206"/>
      <c r="F630" s="24" t="s">
        <v>192</v>
      </c>
      <c r="G630" s="25">
        <v>698520</v>
      </c>
      <c r="H630" s="25">
        <v>698520</v>
      </c>
      <c r="I630" s="26">
        <v>0</v>
      </c>
      <c r="J630" s="26">
        <v>0</v>
      </c>
      <c r="K630" s="26">
        <v>0</v>
      </c>
      <c r="L630" s="26">
        <v>0</v>
      </c>
      <c r="M630" s="25">
        <v>0</v>
      </c>
      <c r="N630" s="26">
        <v>0</v>
      </c>
      <c r="O630" s="25">
        <v>0</v>
      </c>
      <c r="P630" s="26">
        <v>0</v>
      </c>
      <c r="Q630" s="26">
        <v>698520</v>
      </c>
      <c r="R630" s="26">
        <v>0</v>
      </c>
      <c r="S630" s="26">
        <v>698520</v>
      </c>
      <c r="T630" s="26">
        <v>0</v>
      </c>
      <c r="U630" s="26">
        <v>0</v>
      </c>
      <c r="V630" s="26">
        <v>0</v>
      </c>
      <c r="W630" s="26">
        <v>0</v>
      </c>
      <c r="X630" s="26">
        <v>0</v>
      </c>
      <c r="Y630" s="121"/>
      <c r="Z630" s="121"/>
      <c r="AA630" s="121"/>
      <c r="AB630" s="121"/>
      <c r="AC630" s="109"/>
      <c r="AD630" s="109"/>
      <c r="AE630" s="109"/>
      <c r="AF630" s="109"/>
      <c r="AG630" s="109"/>
      <c r="AH630" s="109"/>
      <c r="AI630" s="109"/>
      <c r="AJ630" s="109"/>
    </row>
    <row r="631" spans="2:36" s="6" customFormat="1" ht="186.75" customHeight="1" x14ac:dyDescent="0.3">
      <c r="B631" s="124"/>
      <c r="C631" s="195"/>
      <c r="D631" s="195"/>
      <c r="E631" s="206"/>
      <c r="F631" s="24" t="s">
        <v>193</v>
      </c>
      <c r="G631" s="25">
        <v>0</v>
      </c>
      <c r="H631" s="25">
        <v>0</v>
      </c>
      <c r="I631" s="25">
        <v>0</v>
      </c>
      <c r="J631" s="25">
        <v>0</v>
      </c>
      <c r="K631" s="25">
        <v>0</v>
      </c>
      <c r="L631" s="25">
        <v>0</v>
      </c>
      <c r="M631" s="25">
        <v>0</v>
      </c>
      <c r="N631" s="25">
        <v>0</v>
      </c>
      <c r="O631" s="25">
        <v>0</v>
      </c>
      <c r="P631" s="25">
        <v>0</v>
      </c>
      <c r="Q631" s="25">
        <v>0</v>
      </c>
      <c r="R631" s="25">
        <v>0</v>
      </c>
      <c r="S631" s="25">
        <v>0</v>
      </c>
      <c r="T631" s="25">
        <v>0</v>
      </c>
      <c r="U631" s="25">
        <v>0</v>
      </c>
      <c r="V631" s="25">
        <v>0</v>
      </c>
      <c r="W631" s="25">
        <v>0</v>
      </c>
      <c r="X631" s="25">
        <v>0</v>
      </c>
      <c r="Y631" s="121"/>
      <c r="Z631" s="121"/>
      <c r="AA631" s="121"/>
      <c r="AB631" s="121"/>
      <c r="AC631" s="109"/>
      <c r="AD631" s="109"/>
      <c r="AE631" s="109"/>
      <c r="AF631" s="109"/>
      <c r="AG631" s="109"/>
      <c r="AH631" s="109"/>
      <c r="AI631" s="109"/>
      <c r="AJ631" s="109"/>
    </row>
    <row r="632" spans="2:36" s="6" customFormat="1" ht="225" customHeight="1" x14ac:dyDescent="0.3">
      <c r="B632" s="124"/>
      <c r="C632" s="195"/>
      <c r="D632" s="195"/>
      <c r="E632" s="206"/>
      <c r="F632" s="24" t="s">
        <v>194</v>
      </c>
      <c r="G632" s="26">
        <v>0</v>
      </c>
      <c r="H632" s="26">
        <v>0</v>
      </c>
      <c r="I632" s="25">
        <v>0</v>
      </c>
      <c r="J632" s="25">
        <v>0</v>
      </c>
      <c r="K632" s="25">
        <v>0</v>
      </c>
      <c r="L632" s="25">
        <v>0</v>
      </c>
      <c r="M632" s="25">
        <v>0</v>
      </c>
      <c r="N632" s="25">
        <v>0</v>
      </c>
      <c r="O632" s="25">
        <v>0</v>
      </c>
      <c r="P632" s="25">
        <v>0</v>
      </c>
      <c r="Q632" s="25">
        <v>0</v>
      </c>
      <c r="R632" s="25">
        <v>0</v>
      </c>
      <c r="S632" s="25">
        <v>0</v>
      </c>
      <c r="T632" s="25">
        <v>0</v>
      </c>
      <c r="U632" s="25">
        <v>0</v>
      </c>
      <c r="V632" s="25">
        <v>0</v>
      </c>
      <c r="W632" s="25">
        <v>0</v>
      </c>
      <c r="X632" s="25">
        <v>0</v>
      </c>
      <c r="Y632" s="121"/>
      <c r="Z632" s="121"/>
      <c r="AA632" s="121"/>
      <c r="AB632" s="121"/>
      <c r="AC632" s="109"/>
      <c r="AD632" s="109"/>
      <c r="AE632" s="109"/>
      <c r="AF632" s="109"/>
      <c r="AG632" s="109"/>
      <c r="AH632" s="109"/>
      <c r="AI632" s="109"/>
      <c r="AJ632" s="109"/>
    </row>
    <row r="633" spans="2:36" s="6" customFormat="1" ht="390" customHeight="1" x14ac:dyDescent="0.3">
      <c r="B633" s="124"/>
      <c r="C633" s="195"/>
      <c r="D633" s="195"/>
      <c r="E633" s="206"/>
      <c r="F633" s="24" t="s">
        <v>195</v>
      </c>
      <c r="G633" s="26">
        <v>0</v>
      </c>
      <c r="H633" s="26">
        <v>0</v>
      </c>
      <c r="I633" s="25">
        <v>0</v>
      </c>
      <c r="J633" s="25">
        <v>0</v>
      </c>
      <c r="K633" s="25">
        <v>0</v>
      </c>
      <c r="L633" s="25">
        <v>0</v>
      </c>
      <c r="M633" s="25">
        <v>0</v>
      </c>
      <c r="N633" s="25">
        <v>0</v>
      </c>
      <c r="O633" s="25">
        <v>0</v>
      </c>
      <c r="P633" s="25">
        <v>0</v>
      </c>
      <c r="Q633" s="25">
        <v>0</v>
      </c>
      <c r="R633" s="25">
        <v>0</v>
      </c>
      <c r="S633" s="25">
        <v>0</v>
      </c>
      <c r="T633" s="25">
        <v>0</v>
      </c>
      <c r="U633" s="25">
        <v>0</v>
      </c>
      <c r="V633" s="25">
        <v>0</v>
      </c>
      <c r="W633" s="25">
        <v>0</v>
      </c>
      <c r="X633" s="25">
        <v>0</v>
      </c>
      <c r="Y633" s="121"/>
      <c r="Z633" s="121"/>
      <c r="AA633" s="121"/>
      <c r="AB633" s="121"/>
      <c r="AC633" s="109"/>
      <c r="AD633" s="109"/>
      <c r="AE633" s="109"/>
      <c r="AF633" s="109"/>
      <c r="AG633" s="109"/>
      <c r="AH633" s="109"/>
      <c r="AI633" s="109"/>
      <c r="AJ633" s="109"/>
    </row>
    <row r="634" spans="2:36" s="6" customFormat="1" ht="307.5" customHeight="1" x14ac:dyDescent="0.3">
      <c r="B634" s="125"/>
      <c r="C634" s="207"/>
      <c r="D634" s="207"/>
      <c r="E634" s="231"/>
      <c r="F634" s="24" t="s">
        <v>196</v>
      </c>
      <c r="G634" s="25">
        <v>0</v>
      </c>
      <c r="H634" s="25">
        <v>0</v>
      </c>
      <c r="I634" s="25">
        <v>0</v>
      </c>
      <c r="J634" s="25">
        <v>0</v>
      </c>
      <c r="K634" s="25">
        <v>0</v>
      </c>
      <c r="L634" s="25">
        <v>0</v>
      </c>
      <c r="M634" s="25">
        <v>0</v>
      </c>
      <c r="N634" s="25">
        <v>0</v>
      </c>
      <c r="O634" s="25">
        <v>0</v>
      </c>
      <c r="P634" s="25">
        <v>0</v>
      </c>
      <c r="Q634" s="25">
        <v>0</v>
      </c>
      <c r="R634" s="25">
        <v>0</v>
      </c>
      <c r="S634" s="25">
        <v>0</v>
      </c>
      <c r="T634" s="25">
        <v>0</v>
      </c>
      <c r="U634" s="25">
        <v>0</v>
      </c>
      <c r="V634" s="25">
        <v>0</v>
      </c>
      <c r="W634" s="25">
        <v>0</v>
      </c>
      <c r="X634" s="25">
        <v>0</v>
      </c>
      <c r="Y634" s="122"/>
      <c r="Z634" s="122"/>
      <c r="AA634" s="122"/>
      <c r="AB634" s="122"/>
      <c r="AC634" s="110"/>
      <c r="AD634" s="110"/>
      <c r="AE634" s="110"/>
      <c r="AF634" s="110"/>
      <c r="AG634" s="110"/>
      <c r="AH634" s="110"/>
      <c r="AI634" s="110"/>
      <c r="AJ634" s="110"/>
    </row>
    <row r="635" spans="2:36" s="6" customFormat="1" ht="100.5" customHeight="1" x14ac:dyDescent="0.3">
      <c r="B635" s="38"/>
      <c r="C635" s="196" t="s">
        <v>87</v>
      </c>
      <c r="D635" s="197"/>
      <c r="E635" s="198"/>
      <c r="F635" s="49" t="s">
        <v>4</v>
      </c>
      <c r="G635" s="13">
        <f>I635+M635+Q635+U635</f>
        <v>25146615.339999996</v>
      </c>
      <c r="H635" s="13">
        <f>K635+O635+S635+W635</f>
        <v>25034312.199999999</v>
      </c>
      <c r="I635" s="13">
        <v>6065325.0199999996</v>
      </c>
      <c r="J635" s="13">
        <v>0</v>
      </c>
      <c r="K635" s="13">
        <v>5993465.3899999997</v>
      </c>
      <c r="L635" s="13">
        <v>0</v>
      </c>
      <c r="M635" s="13">
        <v>5945909.5999999996</v>
      </c>
      <c r="N635" s="13">
        <v>0</v>
      </c>
      <c r="O635" s="13">
        <v>5941032.4000000004</v>
      </c>
      <c r="P635" s="13">
        <v>0</v>
      </c>
      <c r="Q635" s="13">
        <v>5904163.6399999997</v>
      </c>
      <c r="R635" s="13">
        <v>0</v>
      </c>
      <c r="S635" s="13">
        <v>5889873.5999999996</v>
      </c>
      <c r="T635" s="13">
        <v>0</v>
      </c>
      <c r="U635" s="13">
        <v>7231217.0800000001</v>
      </c>
      <c r="V635" s="13">
        <v>0</v>
      </c>
      <c r="W635" s="13">
        <v>7209940.8099999996</v>
      </c>
      <c r="X635" s="13">
        <v>0</v>
      </c>
      <c r="Y635" s="114" t="s">
        <v>5</v>
      </c>
      <c r="Z635" s="114" t="s">
        <v>5</v>
      </c>
      <c r="AA635" s="114" t="s">
        <v>5</v>
      </c>
      <c r="AB635" s="114" t="s">
        <v>5</v>
      </c>
      <c r="AC635" s="108" t="s">
        <v>5</v>
      </c>
      <c r="AD635" s="108" t="s">
        <v>5</v>
      </c>
      <c r="AE635" s="108" t="s">
        <v>5</v>
      </c>
      <c r="AF635" s="108" t="s">
        <v>5</v>
      </c>
      <c r="AG635" s="108" t="s">
        <v>5</v>
      </c>
      <c r="AH635" s="108" t="s">
        <v>5</v>
      </c>
      <c r="AI635" s="108" t="s">
        <v>5</v>
      </c>
      <c r="AJ635" s="108" t="s">
        <v>5</v>
      </c>
    </row>
    <row r="636" spans="2:36" s="6" customFormat="1" ht="274.5" x14ac:dyDescent="0.3">
      <c r="B636" s="39"/>
      <c r="C636" s="199"/>
      <c r="D636" s="200"/>
      <c r="E636" s="201"/>
      <c r="F636" s="49" t="s">
        <v>13</v>
      </c>
      <c r="G636" s="13">
        <f>I636+M636+Q636+U636</f>
        <v>1921107.5099999998</v>
      </c>
      <c r="H636" s="13">
        <f>K636+O636+S636+W636</f>
        <v>1913424.3800000001</v>
      </c>
      <c r="I636" s="13">
        <v>965325.02</v>
      </c>
      <c r="J636" s="13">
        <v>0</v>
      </c>
      <c r="K636" s="13">
        <v>961732.04</v>
      </c>
      <c r="L636" s="13">
        <v>0</v>
      </c>
      <c r="M636" s="13">
        <v>299013.46000000002</v>
      </c>
      <c r="N636" s="13">
        <v>0</v>
      </c>
      <c r="O636" s="13">
        <v>297051.62</v>
      </c>
      <c r="P636" s="13">
        <v>0</v>
      </c>
      <c r="Q636" s="13">
        <v>295208.18</v>
      </c>
      <c r="R636" s="13">
        <v>0</v>
      </c>
      <c r="S636" s="13">
        <v>294493.68</v>
      </c>
      <c r="T636" s="13">
        <v>0</v>
      </c>
      <c r="U636" s="13">
        <v>361560.85</v>
      </c>
      <c r="V636" s="13">
        <v>0</v>
      </c>
      <c r="W636" s="13">
        <v>360147.04</v>
      </c>
      <c r="X636" s="13">
        <v>0</v>
      </c>
      <c r="Y636" s="115"/>
      <c r="Z636" s="115"/>
      <c r="AA636" s="115"/>
      <c r="AB636" s="115"/>
      <c r="AC636" s="109"/>
      <c r="AD636" s="109"/>
      <c r="AE636" s="109"/>
      <c r="AF636" s="109"/>
      <c r="AG636" s="109"/>
      <c r="AH636" s="109"/>
      <c r="AI636" s="109"/>
      <c r="AJ636" s="109"/>
    </row>
    <row r="637" spans="2:36" s="6" customFormat="1" ht="161.25" customHeight="1" x14ac:dyDescent="0.3">
      <c r="B637" s="39"/>
      <c r="C637" s="199"/>
      <c r="D637" s="200"/>
      <c r="E637" s="201"/>
      <c r="F637" s="49" t="s">
        <v>14</v>
      </c>
      <c r="G637" s="13">
        <f>I637+M637+Q637+U637</f>
        <v>23225507.830000002</v>
      </c>
      <c r="H637" s="13">
        <f>K637+O637+S637+W637</f>
        <v>23113887.82</v>
      </c>
      <c r="I637" s="13">
        <v>5100000</v>
      </c>
      <c r="J637" s="13">
        <v>0</v>
      </c>
      <c r="K637" s="13">
        <v>5031733.3499999996</v>
      </c>
      <c r="L637" s="13">
        <v>0</v>
      </c>
      <c r="M637" s="13">
        <v>5646896.1399999997</v>
      </c>
      <c r="N637" s="13">
        <v>0</v>
      </c>
      <c r="O637" s="13">
        <v>5643980.7800000003</v>
      </c>
      <c r="P637" s="13">
        <v>0</v>
      </c>
      <c r="Q637" s="13">
        <v>5608955.46</v>
      </c>
      <c r="R637" s="13"/>
      <c r="S637" s="13">
        <v>5595379.9199999999</v>
      </c>
      <c r="T637" s="13">
        <v>0</v>
      </c>
      <c r="U637" s="13">
        <v>6869656.2300000004</v>
      </c>
      <c r="V637" s="13"/>
      <c r="W637" s="13">
        <v>6842793.7699999996</v>
      </c>
      <c r="X637" s="13">
        <v>0</v>
      </c>
      <c r="Y637" s="115"/>
      <c r="Z637" s="115"/>
      <c r="AA637" s="115"/>
      <c r="AB637" s="115"/>
      <c r="AC637" s="109"/>
      <c r="AD637" s="109"/>
      <c r="AE637" s="109"/>
      <c r="AF637" s="109"/>
      <c r="AG637" s="109"/>
      <c r="AH637" s="109"/>
      <c r="AI637" s="109"/>
      <c r="AJ637" s="109"/>
    </row>
    <row r="638" spans="2:36" s="6" customFormat="1" ht="325.5" customHeight="1" x14ac:dyDescent="0.3">
      <c r="B638" s="39"/>
      <c r="C638" s="202"/>
      <c r="D638" s="203"/>
      <c r="E638" s="204"/>
      <c r="F638" s="49" t="s">
        <v>15</v>
      </c>
      <c r="G638" s="14">
        <v>0</v>
      </c>
      <c r="H638" s="14">
        <v>0</v>
      </c>
      <c r="I638" s="13">
        <v>0</v>
      </c>
      <c r="J638" s="13">
        <v>0</v>
      </c>
      <c r="K638" s="13">
        <v>0</v>
      </c>
      <c r="L638" s="13">
        <v>0</v>
      </c>
      <c r="M638" s="13">
        <v>0</v>
      </c>
      <c r="N638" s="13">
        <v>0</v>
      </c>
      <c r="O638" s="13">
        <v>0</v>
      </c>
      <c r="P638" s="13">
        <v>0</v>
      </c>
      <c r="Q638" s="13">
        <v>0</v>
      </c>
      <c r="R638" s="13">
        <v>0</v>
      </c>
      <c r="S638" s="13">
        <v>0</v>
      </c>
      <c r="T638" s="13">
        <v>0</v>
      </c>
      <c r="U638" s="13">
        <v>0</v>
      </c>
      <c r="V638" s="13">
        <v>0</v>
      </c>
      <c r="W638" s="13">
        <v>0</v>
      </c>
      <c r="X638" s="13">
        <v>0</v>
      </c>
      <c r="Y638" s="116"/>
      <c r="Z638" s="116"/>
      <c r="AA638" s="116"/>
      <c r="AB638" s="116"/>
      <c r="AC638" s="110"/>
      <c r="AD638" s="110"/>
      <c r="AE638" s="110"/>
      <c r="AF638" s="110"/>
      <c r="AG638" s="110"/>
      <c r="AH638" s="110"/>
      <c r="AI638" s="110"/>
      <c r="AJ638" s="110"/>
    </row>
    <row r="639" spans="2:36" ht="115.5" customHeight="1" x14ac:dyDescent="0.3">
      <c r="B639" s="39"/>
      <c r="C639" s="111" t="s">
        <v>48</v>
      </c>
      <c r="D639" s="38" t="s">
        <v>5</v>
      </c>
      <c r="E639" s="148" t="s">
        <v>185</v>
      </c>
      <c r="F639" s="49" t="s">
        <v>4</v>
      </c>
      <c r="G639" s="13">
        <v>25146615.339999996</v>
      </c>
      <c r="H639" s="13">
        <v>25034312.199999999</v>
      </c>
      <c r="I639" s="13">
        <v>6065325.0199999996</v>
      </c>
      <c r="J639" s="13">
        <v>0</v>
      </c>
      <c r="K639" s="13">
        <v>5993465.3899999997</v>
      </c>
      <c r="L639" s="13">
        <v>0</v>
      </c>
      <c r="M639" s="13">
        <v>5945909.5999999996</v>
      </c>
      <c r="N639" s="13">
        <v>0</v>
      </c>
      <c r="O639" s="13">
        <v>5941032.4000000004</v>
      </c>
      <c r="P639" s="13">
        <v>0</v>
      </c>
      <c r="Q639" s="13">
        <v>5904163.6399999997</v>
      </c>
      <c r="R639" s="13">
        <v>0</v>
      </c>
      <c r="S639" s="13">
        <v>5889873.5999999996</v>
      </c>
      <c r="T639" s="13">
        <v>0</v>
      </c>
      <c r="U639" s="13">
        <v>7231217.0800000001</v>
      </c>
      <c r="V639" s="13">
        <v>0</v>
      </c>
      <c r="W639" s="13">
        <v>7209940.8099999996</v>
      </c>
      <c r="X639" s="13">
        <v>0</v>
      </c>
      <c r="Y639" s="114" t="s">
        <v>5</v>
      </c>
      <c r="Z639" s="114" t="s">
        <v>5</v>
      </c>
      <c r="AA639" s="114" t="s">
        <v>5</v>
      </c>
      <c r="AB639" s="114" t="s">
        <v>5</v>
      </c>
      <c r="AC639" s="108" t="s">
        <v>5</v>
      </c>
      <c r="AD639" s="108" t="s">
        <v>5</v>
      </c>
      <c r="AE639" s="108" t="s">
        <v>5</v>
      </c>
      <c r="AF639" s="108" t="s">
        <v>5</v>
      </c>
      <c r="AG639" s="108" t="s">
        <v>5</v>
      </c>
      <c r="AH639" s="108" t="s">
        <v>5</v>
      </c>
      <c r="AI639" s="108" t="s">
        <v>5</v>
      </c>
      <c r="AJ639" s="108" t="s">
        <v>5</v>
      </c>
    </row>
    <row r="640" spans="2:36" ht="246" customHeight="1" x14ac:dyDescent="0.3">
      <c r="B640" s="39"/>
      <c r="C640" s="112"/>
      <c r="D640" s="39"/>
      <c r="E640" s="149"/>
      <c r="F640" s="49" t="s">
        <v>13</v>
      </c>
      <c r="G640" s="13">
        <v>1921107.5099999998</v>
      </c>
      <c r="H640" s="13">
        <v>1913424.3800000001</v>
      </c>
      <c r="I640" s="13">
        <v>965325.02</v>
      </c>
      <c r="J640" s="13">
        <v>0</v>
      </c>
      <c r="K640" s="13">
        <v>961732.04</v>
      </c>
      <c r="L640" s="13">
        <v>0</v>
      </c>
      <c r="M640" s="13">
        <v>299013.46000000002</v>
      </c>
      <c r="N640" s="13">
        <v>0</v>
      </c>
      <c r="O640" s="13">
        <v>297051.62</v>
      </c>
      <c r="P640" s="13">
        <v>0</v>
      </c>
      <c r="Q640" s="13">
        <v>295208.18</v>
      </c>
      <c r="R640" s="13">
        <v>0</v>
      </c>
      <c r="S640" s="13">
        <v>294493.68</v>
      </c>
      <c r="T640" s="13">
        <v>0</v>
      </c>
      <c r="U640" s="13">
        <v>361560.85</v>
      </c>
      <c r="V640" s="13">
        <v>0</v>
      </c>
      <c r="W640" s="13">
        <v>360147.04</v>
      </c>
      <c r="X640" s="13">
        <v>0</v>
      </c>
      <c r="Y640" s="115"/>
      <c r="Z640" s="115"/>
      <c r="AA640" s="115"/>
      <c r="AB640" s="115"/>
      <c r="AC640" s="109"/>
      <c r="AD640" s="109"/>
      <c r="AE640" s="109"/>
      <c r="AF640" s="109"/>
      <c r="AG640" s="109"/>
      <c r="AH640" s="109"/>
      <c r="AI640" s="109"/>
      <c r="AJ640" s="109"/>
    </row>
    <row r="641" spans="2:36" ht="209.25" customHeight="1" x14ac:dyDescent="0.3">
      <c r="B641" s="39"/>
      <c r="C641" s="112"/>
      <c r="D641" s="39"/>
      <c r="E641" s="149"/>
      <c r="F641" s="49" t="s">
        <v>14</v>
      </c>
      <c r="G641" s="13">
        <v>23225507.830000002</v>
      </c>
      <c r="H641" s="13">
        <v>23113887.82</v>
      </c>
      <c r="I641" s="13">
        <v>5100000</v>
      </c>
      <c r="J641" s="13">
        <v>0</v>
      </c>
      <c r="K641" s="13">
        <v>5031733.3499999996</v>
      </c>
      <c r="L641" s="13">
        <v>0</v>
      </c>
      <c r="M641" s="13">
        <v>5646896.1399999997</v>
      </c>
      <c r="N641" s="13">
        <v>0</v>
      </c>
      <c r="O641" s="13">
        <v>5643980.7800000003</v>
      </c>
      <c r="P641" s="13">
        <v>0</v>
      </c>
      <c r="Q641" s="13">
        <v>5608955.46</v>
      </c>
      <c r="R641" s="13"/>
      <c r="S641" s="13">
        <v>5595379.9199999999</v>
      </c>
      <c r="T641" s="13">
        <v>0</v>
      </c>
      <c r="U641" s="13">
        <v>6869656.2300000004</v>
      </c>
      <c r="V641" s="13"/>
      <c r="W641" s="13">
        <v>6842793.7699999996</v>
      </c>
      <c r="X641" s="13">
        <v>0</v>
      </c>
      <c r="Y641" s="115"/>
      <c r="Z641" s="115"/>
      <c r="AA641" s="115"/>
      <c r="AB641" s="115"/>
      <c r="AC641" s="109"/>
      <c r="AD641" s="109"/>
      <c r="AE641" s="109"/>
      <c r="AF641" s="109"/>
      <c r="AG641" s="109"/>
      <c r="AH641" s="109"/>
      <c r="AI641" s="109"/>
      <c r="AJ641" s="109"/>
    </row>
    <row r="642" spans="2:36" ht="331.5" customHeight="1" x14ac:dyDescent="0.3">
      <c r="B642" s="39"/>
      <c r="C642" s="112"/>
      <c r="D642" s="46"/>
      <c r="E642" s="150"/>
      <c r="F642" s="49" t="s">
        <v>15</v>
      </c>
      <c r="G642" s="14">
        <v>0</v>
      </c>
      <c r="H642" s="14">
        <v>0</v>
      </c>
      <c r="I642" s="13">
        <v>0</v>
      </c>
      <c r="J642" s="13">
        <v>0</v>
      </c>
      <c r="K642" s="13">
        <v>0</v>
      </c>
      <c r="L642" s="13">
        <v>0</v>
      </c>
      <c r="M642" s="13">
        <v>0</v>
      </c>
      <c r="N642" s="13">
        <v>0</v>
      </c>
      <c r="O642" s="13">
        <v>0</v>
      </c>
      <c r="P642" s="13">
        <v>0</v>
      </c>
      <c r="Q642" s="13">
        <v>0</v>
      </c>
      <c r="R642" s="13">
        <v>0</v>
      </c>
      <c r="S642" s="13">
        <v>0</v>
      </c>
      <c r="T642" s="13">
        <v>0</v>
      </c>
      <c r="U642" s="13">
        <v>0</v>
      </c>
      <c r="V642" s="13">
        <v>0</v>
      </c>
      <c r="W642" s="13">
        <v>0</v>
      </c>
      <c r="X642" s="13">
        <v>0</v>
      </c>
      <c r="Y642" s="116"/>
      <c r="Z642" s="116"/>
      <c r="AA642" s="116"/>
      <c r="AB642" s="116"/>
      <c r="AC642" s="110"/>
      <c r="AD642" s="110"/>
      <c r="AE642" s="110"/>
      <c r="AF642" s="110"/>
      <c r="AG642" s="110"/>
      <c r="AH642" s="110"/>
      <c r="AI642" s="110"/>
      <c r="AJ642" s="110"/>
    </row>
    <row r="643" spans="2:36" ht="120.75" customHeight="1" x14ac:dyDescent="0.3">
      <c r="B643" s="111"/>
      <c r="C643" s="208" t="s">
        <v>88</v>
      </c>
      <c r="D643" s="208">
        <v>502</v>
      </c>
      <c r="E643" s="175" t="s">
        <v>186</v>
      </c>
      <c r="F643" s="49" t="s">
        <v>4</v>
      </c>
      <c r="G643" s="13">
        <v>25146615.339999996</v>
      </c>
      <c r="H643" s="13">
        <v>25034312.199999999</v>
      </c>
      <c r="I643" s="13">
        <v>6065325.0199999996</v>
      </c>
      <c r="J643" s="13">
        <v>0</v>
      </c>
      <c r="K643" s="13">
        <v>5993465.3899999997</v>
      </c>
      <c r="L643" s="13">
        <v>0</v>
      </c>
      <c r="M643" s="13">
        <v>5945909.5999999996</v>
      </c>
      <c r="N643" s="13">
        <v>0</v>
      </c>
      <c r="O643" s="13">
        <v>5941032.4000000004</v>
      </c>
      <c r="P643" s="13">
        <v>0</v>
      </c>
      <c r="Q643" s="13">
        <v>5904163.6399999997</v>
      </c>
      <c r="R643" s="13">
        <v>0</v>
      </c>
      <c r="S643" s="13">
        <v>5889873.5999999996</v>
      </c>
      <c r="T643" s="13">
        <v>0</v>
      </c>
      <c r="U643" s="105">
        <v>7231217.0800000001</v>
      </c>
      <c r="V643" s="105">
        <v>0</v>
      </c>
      <c r="W643" s="105">
        <v>7209940.8099999996</v>
      </c>
      <c r="X643" s="105">
        <v>0</v>
      </c>
      <c r="Y643" s="114" t="s">
        <v>50</v>
      </c>
      <c r="Z643" s="114" t="s">
        <v>41</v>
      </c>
      <c r="AA643" s="120">
        <f>(AC643+AE643+AG643+AI643)/4</f>
        <v>84.5</v>
      </c>
      <c r="AB643" s="114">
        <f>(AD643+AF643+AH643+AJ643)/4</f>
        <v>82.7</v>
      </c>
      <c r="AC643" s="164">
        <v>100</v>
      </c>
      <c r="AD643" s="164">
        <v>100</v>
      </c>
      <c r="AE643" s="108">
        <v>100</v>
      </c>
      <c r="AF643" s="108">
        <v>92.8</v>
      </c>
      <c r="AG643" s="108">
        <v>38</v>
      </c>
      <c r="AH643" s="108">
        <v>38</v>
      </c>
      <c r="AI643" s="108">
        <v>100</v>
      </c>
      <c r="AJ643" s="108">
        <v>100</v>
      </c>
    </row>
    <row r="644" spans="2:36" ht="251.25" customHeight="1" x14ac:dyDescent="0.3">
      <c r="B644" s="112"/>
      <c r="C644" s="208"/>
      <c r="D644" s="208"/>
      <c r="E644" s="175"/>
      <c r="F644" s="49" t="s">
        <v>13</v>
      </c>
      <c r="G644" s="13">
        <v>1921107.5099999998</v>
      </c>
      <c r="H644" s="13">
        <v>1913424.3800000001</v>
      </c>
      <c r="I644" s="13">
        <v>965325.02</v>
      </c>
      <c r="J644" s="13">
        <v>0</v>
      </c>
      <c r="K644" s="13">
        <v>961732.04</v>
      </c>
      <c r="L644" s="13">
        <v>0</v>
      </c>
      <c r="M644" s="13">
        <v>299013.46000000002</v>
      </c>
      <c r="N644" s="13">
        <v>0</v>
      </c>
      <c r="O644" s="13">
        <v>297051.62</v>
      </c>
      <c r="P644" s="13">
        <v>0</v>
      </c>
      <c r="Q644" s="13">
        <v>295208.18</v>
      </c>
      <c r="R644" s="13">
        <v>0</v>
      </c>
      <c r="S644" s="13">
        <v>294493.68</v>
      </c>
      <c r="T644" s="13">
        <v>0</v>
      </c>
      <c r="U644" s="105">
        <v>361560.85</v>
      </c>
      <c r="V644" s="105">
        <v>0</v>
      </c>
      <c r="W644" s="105">
        <v>360147.04</v>
      </c>
      <c r="X644" s="105">
        <v>0</v>
      </c>
      <c r="Y644" s="115"/>
      <c r="Z644" s="115"/>
      <c r="AA644" s="121"/>
      <c r="AB644" s="115"/>
      <c r="AC644" s="164"/>
      <c r="AD644" s="164"/>
      <c r="AE644" s="109"/>
      <c r="AF644" s="109"/>
      <c r="AG644" s="109"/>
      <c r="AH644" s="109"/>
      <c r="AI644" s="109"/>
      <c r="AJ644" s="109"/>
    </row>
    <row r="645" spans="2:36" ht="171" customHeight="1" x14ac:dyDescent="0.3">
      <c r="B645" s="112"/>
      <c r="C645" s="208"/>
      <c r="D645" s="208"/>
      <c r="E645" s="175"/>
      <c r="F645" s="49" t="s">
        <v>14</v>
      </c>
      <c r="G645" s="13">
        <v>23225507.830000002</v>
      </c>
      <c r="H645" s="13">
        <v>23113887.82</v>
      </c>
      <c r="I645" s="13">
        <v>5100000</v>
      </c>
      <c r="J645" s="13">
        <v>0</v>
      </c>
      <c r="K645" s="13">
        <v>5031733.3499999996</v>
      </c>
      <c r="L645" s="13">
        <v>0</v>
      </c>
      <c r="M645" s="13">
        <v>5646896.1399999997</v>
      </c>
      <c r="N645" s="13">
        <v>0</v>
      </c>
      <c r="O645" s="13">
        <v>5643980.7800000003</v>
      </c>
      <c r="P645" s="13">
        <v>0</v>
      </c>
      <c r="Q645" s="13">
        <v>5608955.46</v>
      </c>
      <c r="R645" s="13"/>
      <c r="S645" s="13">
        <v>5595379.9199999999</v>
      </c>
      <c r="T645" s="13">
        <v>0</v>
      </c>
      <c r="U645" s="105">
        <v>6869656.2300000004</v>
      </c>
      <c r="V645" s="105"/>
      <c r="W645" s="105">
        <v>6842793.7699999996</v>
      </c>
      <c r="X645" s="105">
        <v>0</v>
      </c>
      <c r="Y645" s="115"/>
      <c r="Z645" s="115"/>
      <c r="AA645" s="121"/>
      <c r="AB645" s="115"/>
      <c r="AC645" s="164"/>
      <c r="AD645" s="164"/>
      <c r="AE645" s="109"/>
      <c r="AF645" s="109"/>
      <c r="AG645" s="109"/>
      <c r="AH645" s="109"/>
      <c r="AI645" s="109"/>
      <c r="AJ645" s="109"/>
    </row>
    <row r="646" spans="2:36" ht="299.25" customHeight="1" x14ac:dyDescent="0.3">
      <c r="B646" s="112"/>
      <c r="C646" s="208"/>
      <c r="D646" s="208"/>
      <c r="E646" s="175"/>
      <c r="F646" s="49" t="s">
        <v>15</v>
      </c>
      <c r="G646" s="14">
        <v>0</v>
      </c>
      <c r="H646" s="14">
        <v>0</v>
      </c>
      <c r="I646" s="13">
        <v>0</v>
      </c>
      <c r="J646" s="13">
        <v>0</v>
      </c>
      <c r="K646" s="13">
        <v>0</v>
      </c>
      <c r="L646" s="13">
        <v>0</v>
      </c>
      <c r="M646" s="13">
        <v>0</v>
      </c>
      <c r="N646" s="13">
        <v>0</v>
      </c>
      <c r="O646" s="13">
        <v>0</v>
      </c>
      <c r="P646" s="13">
        <v>0</v>
      </c>
      <c r="Q646" s="13">
        <v>0</v>
      </c>
      <c r="R646" s="13">
        <v>0</v>
      </c>
      <c r="S646" s="13">
        <v>0</v>
      </c>
      <c r="T646" s="13">
        <v>0</v>
      </c>
      <c r="U646" s="105">
        <v>0</v>
      </c>
      <c r="V646" s="105">
        <v>0</v>
      </c>
      <c r="W646" s="105">
        <v>0</v>
      </c>
      <c r="X646" s="105">
        <v>0</v>
      </c>
      <c r="Y646" s="115"/>
      <c r="Z646" s="115"/>
      <c r="AA646" s="121"/>
      <c r="AB646" s="115"/>
      <c r="AC646" s="164"/>
      <c r="AD646" s="164"/>
      <c r="AE646" s="110"/>
      <c r="AF646" s="110"/>
      <c r="AG646" s="110"/>
      <c r="AH646" s="110"/>
      <c r="AI646" s="110"/>
      <c r="AJ646" s="110"/>
    </row>
    <row r="647" spans="2:36" s="6" customFormat="1" ht="110.25" customHeight="1" x14ac:dyDescent="0.3">
      <c r="B647" s="138"/>
      <c r="C647" s="194" t="s">
        <v>89</v>
      </c>
      <c r="D647" s="47" t="s">
        <v>5</v>
      </c>
      <c r="E647" s="50" t="s">
        <v>5</v>
      </c>
      <c r="F647" s="24" t="s">
        <v>4</v>
      </c>
      <c r="G647" s="106">
        <v>25146615.339999996</v>
      </c>
      <c r="H647" s="106">
        <v>25034312.199999999</v>
      </c>
      <c r="I647" s="106">
        <v>6065325.0199999996</v>
      </c>
      <c r="J647" s="106">
        <v>0</v>
      </c>
      <c r="K647" s="106">
        <v>5993465.3899999997</v>
      </c>
      <c r="L647" s="106">
        <v>0</v>
      </c>
      <c r="M647" s="106">
        <v>5945909.5999999996</v>
      </c>
      <c r="N647" s="106">
        <v>0</v>
      </c>
      <c r="O647" s="106">
        <v>5941032.4000000004</v>
      </c>
      <c r="P647" s="106">
        <v>0</v>
      </c>
      <c r="Q647" s="106">
        <v>5904163.6399999997</v>
      </c>
      <c r="R647" s="106">
        <v>0</v>
      </c>
      <c r="S647" s="106">
        <v>5889873.5999999996</v>
      </c>
      <c r="T647" s="106">
        <v>0</v>
      </c>
      <c r="U647" s="106">
        <v>7231217.0800000001</v>
      </c>
      <c r="V647" s="106">
        <v>0</v>
      </c>
      <c r="W647" s="106">
        <v>7209940.8099999996</v>
      </c>
      <c r="X647" s="106">
        <v>0</v>
      </c>
      <c r="Y647" s="114" t="s">
        <v>5</v>
      </c>
      <c r="Z647" s="114" t="s">
        <v>5</v>
      </c>
      <c r="AA647" s="120" t="s">
        <v>5</v>
      </c>
      <c r="AB647" s="114" t="s">
        <v>5</v>
      </c>
      <c r="AC647" s="108" t="s">
        <v>5</v>
      </c>
      <c r="AD647" s="108" t="s">
        <v>5</v>
      </c>
      <c r="AE647" s="108" t="s">
        <v>5</v>
      </c>
      <c r="AF647" s="108" t="s">
        <v>5</v>
      </c>
      <c r="AG647" s="108" t="s">
        <v>5</v>
      </c>
      <c r="AH647" s="108" t="s">
        <v>5</v>
      </c>
      <c r="AI647" s="108" t="s">
        <v>5</v>
      </c>
      <c r="AJ647" s="108" t="s">
        <v>5</v>
      </c>
    </row>
    <row r="648" spans="2:36" s="6" customFormat="1" ht="315" customHeight="1" x14ac:dyDescent="0.3">
      <c r="B648" s="138"/>
      <c r="C648" s="195"/>
      <c r="D648" s="47"/>
      <c r="E648" s="50"/>
      <c r="F648" s="24" t="s">
        <v>13</v>
      </c>
      <c r="G648" s="106">
        <v>1921107.5099999998</v>
      </c>
      <c r="H648" s="106">
        <v>1913424.3800000001</v>
      </c>
      <c r="I648" s="106">
        <v>965325.02</v>
      </c>
      <c r="J648" s="106">
        <v>0</v>
      </c>
      <c r="K648" s="106">
        <v>961732.04</v>
      </c>
      <c r="L648" s="106">
        <v>0</v>
      </c>
      <c r="M648" s="106">
        <v>299013.46000000002</v>
      </c>
      <c r="N648" s="106">
        <v>0</v>
      </c>
      <c r="O648" s="106">
        <v>297051.62</v>
      </c>
      <c r="P648" s="106">
        <v>0</v>
      </c>
      <c r="Q648" s="106">
        <v>295208.18</v>
      </c>
      <c r="R648" s="106">
        <v>0</v>
      </c>
      <c r="S648" s="106">
        <v>294493.68</v>
      </c>
      <c r="T648" s="106">
        <v>0</v>
      </c>
      <c r="U648" s="106">
        <v>361560.85</v>
      </c>
      <c r="V648" s="106">
        <v>0</v>
      </c>
      <c r="W648" s="106">
        <v>360147.04</v>
      </c>
      <c r="X648" s="106">
        <v>0</v>
      </c>
      <c r="Y648" s="115"/>
      <c r="Z648" s="115"/>
      <c r="AA648" s="121"/>
      <c r="AB648" s="115"/>
      <c r="AC648" s="109"/>
      <c r="AD648" s="109"/>
      <c r="AE648" s="109"/>
      <c r="AF648" s="109"/>
      <c r="AG648" s="109"/>
      <c r="AH648" s="109"/>
      <c r="AI648" s="109"/>
      <c r="AJ648" s="109"/>
    </row>
    <row r="649" spans="2:36" s="6" customFormat="1" ht="249.75" customHeight="1" x14ac:dyDescent="0.3">
      <c r="B649" s="138"/>
      <c r="C649" s="195"/>
      <c r="D649" s="47"/>
      <c r="E649" s="50"/>
      <c r="F649" s="24" t="s">
        <v>14</v>
      </c>
      <c r="G649" s="106">
        <v>23225507.830000002</v>
      </c>
      <c r="H649" s="106">
        <v>23113887.82</v>
      </c>
      <c r="I649" s="106">
        <v>5100000</v>
      </c>
      <c r="J649" s="106">
        <v>0</v>
      </c>
      <c r="K649" s="106">
        <v>5031733.3499999996</v>
      </c>
      <c r="L649" s="106">
        <v>0</v>
      </c>
      <c r="M649" s="106">
        <v>5646896.1399999997</v>
      </c>
      <c r="N649" s="106">
        <v>0</v>
      </c>
      <c r="O649" s="106">
        <v>5643980.7800000003</v>
      </c>
      <c r="P649" s="106">
        <v>0</v>
      </c>
      <c r="Q649" s="106">
        <v>5608955.46</v>
      </c>
      <c r="R649" s="106"/>
      <c r="S649" s="106">
        <v>5595379.9199999999</v>
      </c>
      <c r="T649" s="106">
        <v>0</v>
      </c>
      <c r="U649" s="106">
        <v>6869656.2300000004</v>
      </c>
      <c r="V649" s="106"/>
      <c r="W649" s="106">
        <v>6842793.7699999996</v>
      </c>
      <c r="X649" s="106">
        <v>0</v>
      </c>
      <c r="Y649" s="115"/>
      <c r="Z649" s="115"/>
      <c r="AA649" s="121"/>
      <c r="AB649" s="115"/>
      <c r="AC649" s="109"/>
      <c r="AD649" s="109"/>
      <c r="AE649" s="109"/>
      <c r="AF649" s="109"/>
      <c r="AG649" s="109"/>
      <c r="AH649" s="109"/>
      <c r="AI649" s="109"/>
      <c r="AJ649" s="109"/>
    </row>
    <row r="650" spans="2:36" s="6" customFormat="1" ht="404.25" customHeight="1" x14ac:dyDescent="0.3">
      <c r="B650" s="138"/>
      <c r="C650" s="207"/>
      <c r="D650" s="47"/>
      <c r="E650" s="50"/>
      <c r="F650" s="24" t="s">
        <v>15</v>
      </c>
      <c r="G650" s="107">
        <v>0</v>
      </c>
      <c r="H650" s="107">
        <v>0</v>
      </c>
      <c r="I650" s="106">
        <v>0</v>
      </c>
      <c r="J650" s="106">
        <v>0</v>
      </c>
      <c r="K650" s="106">
        <v>0</v>
      </c>
      <c r="L650" s="106">
        <v>0</v>
      </c>
      <c r="M650" s="106">
        <v>0</v>
      </c>
      <c r="N650" s="106">
        <v>0</v>
      </c>
      <c r="O650" s="106">
        <v>0</v>
      </c>
      <c r="P650" s="106">
        <v>0</v>
      </c>
      <c r="Q650" s="106">
        <v>0</v>
      </c>
      <c r="R650" s="106">
        <v>0</v>
      </c>
      <c r="S650" s="106">
        <v>0</v>
      </c>
      <c r="T650" s="106">
        <v>0</v>
      </c>
      <c r="U650" s="106">
        <v>0</v>
      </c>
      <c r="V650" s="106">
        <v>0</v>
      </c>
      <c r="W650" s="106">
        <v>0</v>
      </c>
      <c r="X650" s="106">
        <v>0</v>
      </c>
      <c r="Y650" s="116"/>
      <c r="Z650" s="116"/>
      <c r="AA650" s="122"/>
      <c r="AB650" s="116"/>
      <c r="AC650" s="110"/>
      <c r="AD650" s="110"/>
      <c r="AE650" s="110"/>
      <c r="AF650" s="110"/>
      <c r="AG650" s="110"/>
      <c r="AH650" s="110"/>
      <c r="AI650" s="110"/>
      <c r="AJ650" s="110"/>
    </row>
    <row r="651" spans="2:36" ht="120" customHeight="1" x14ac:dyDescent="0.3">
      <c r="B651" s="225" t="s">
        <v>16</v>
      </c>
      <c r="C651" s="226"/>
      <c r="D651" s="220" t="s">
        <v>5</v>
      </c>
      <c r="E651" s="220" t="s">
        <v>5</v>
      </c>
      <c r="F651" s="27" t="s">
        <v>4</v>
      </c>
      <c r="G651" s="29">
        <f>I651+M651+Q651+U651</f>
        <v>390437484.36000001</v>
      </c>
      <c r="H651" s="29">
        <f>K651+O651+S651+W651</f>
        <v>379746381.28000003</v>
      </c>
      <c r="I651" s="25">
        <v>115367617.56</v>
      </c>
      <c r="J651" s="25">
        <v>0</v>
      </c>
      <c r="K651" s="25">
        <v>110218786.26000001</v>
      </c>
      <c r="L651" s="25">
        <v>0</v>
      </c>
      <c r="M651" s="25">
        <f>M647+M626+M298+M82</f>
        <v>92507436.190000013</v>
      </c>
      <c r="N651" s="25">
        <v>0</v>
      </c>
      <c r="O651" s="25">
        <f>O647+O626+O298+O82</f>
        <v>91238169.900000006</v>
      </c>
      <c r="P651" s="25">
        <v>0</v>
      </c>
      <c r="Q651" s="25">
        <f>Q647+Q626+Q298+Q82</f>
        <v>45750366.540000007</v>
      </c>
      <c r="R651" s="25">
        <v>0</v>
      </c>
      <c r="S651" s="25">
        <f>S647+S626+S298+S82</f>
        <v>44425382.079999998</v>
      </c>
      <c r="T651" s="25">
        <v>0</v>
      </c>
      <c r="U651" s="25">
        <f>U647+U298+U82+U626</f>
        <v>136812064.06999999</v>
      </c>
      <c r="V651" s="25">
        <v>0</v>
      </c>
      <c r="W651" s="25">
        <f>W647+W626+W298+W82</f>
        <v>133864043.04000001</v>
      </c>
      <c r="X651" s="25">
        <v>0</v>
      </c>
      <c r="Y651" s="121" t="s">
        <v>5</v>
      </c>
      <c r="Z651" s="121" t="s">
        <v>5</v>
      </c>
      <c r="AA651" s="121" t="s">
        <v>5</v>
      </c>
      <c r="AB651" s="121" t="s">
        <v>5</v>
      </c>
      <c r="AC651" s="164" t="s">
        <v>5</v>
      </c>
      <c r="AD651" s="164" t="s">
        <v>5</v>
      </c>
      <c r="AE651" s="108" t="s">
        <v>5</v>
      </c>
      <c r="AF651" s="108" t="s">
        <v>5</v>
      </c>
      <c r="AG651" s="108" t="s">
        <v>5</v>
      </c>
      <c r="AH651" s="108" t="s">
        <v>5</v>
      </c>
      <c r="AI651" s="108" t="s">
        <v>5</v>
      </c>
      <c r="AJ651" s="108" t="s">
        <v>5</v>
      </c>
    </row>
    <row r="652" spans="2:36" ht="198.75" customHeight="1" x14ac:dyDescent="0.3">
      <c r="B652" s="227"/>
      <c r="C652" s="228"/>
      <c r="D652" s="221"/>
      <c r="E652" s="221"/>
      <c r="F652" s="27" t="s">
        <v>13</v>
      </c>
      <c r="G652" s="29">
        <f>I652+M652+Q652+U652</f>
        <v>128488463.58999999</v>
      </c>
      <c r="H652" s="29">
        <f>K652+O652+S652+W652</f>
        <v>120890300.75</v>
      </c>
      <c r="I652" s="25">
        <v>24544322.849999998</v>
      </c>
      <c r="J652" s="25">
        <v>0</v>
      </c>
      <c r="K652" s="25">
        <v>19958976.449999999</v>
      </c>
      <c r="L652" s="25">
        <v>0</v>
      </c>
      <c r="M652" s="25">
        <f>M648+M627+M299+M83</f>
        <v>41073677.359999999</v>
      </c>
      <c r="N652" s="25">
        <v>0</v>
      </c>
      <c r="O652" s="25">
        <f>O648+O627+O299+O83</f>
        <v>40558679.600000001</v>
      </c>
      <c r="P652" s="25">
        <v>0</v>
      </c>
      <c r="Q652" s="25">
        <f>Q648+Q627+Q299+Q83</f>
        <v>22315964.16</v>
      </c>
      <c r="R652" s="25">
        <v>0</v>
      </c>
      <c r="S652" s="25">
        <f>S648+S627+S299+S83</f>
        <v>21036424.789999999</v>
      </c>
      <c r="T652" s="25">
        <v>0</v>
      </c>
      <c r="U652" s="25">
        <f>U648+U627+U83+U299</f>
        <v>40554499.219999999</v>
      </c>
      <c r="V652" s="25">
        <v>0</v>
      </c>
      <c r="W652" s="25">
        <f>W648+W627+W299+W83</f>
        <v>39336219.910000004</v>
      </c>
      <c r="X652" s="25">
        <v>0</v>
      </c>
      <c r="Y652" s="121"/>
      <c r="Z652" s="121"/>
      <c r="AA652" s="170"/>
      <c r="AB652" s="121"/>
      <c r="AC652" s="164"/>
      <c r="AD652" s="164"/>
      <c r="AE652" s="109"/>
      <c r="AF652" s="109"/>
      <c r="AG652" s="109"/>
      <c r="AH652" s="109"/>
      <c r="AI652" s="109"/>
      <c r="AJ652" s="109"/>
    </row>
    <row r="653" spans="2:36" ht="206.25" customHeight="1" x14ac:dyDescent="0.3">
      <c r="B653" s="227"/>
      <c r="C653" s="228"/>
      <c r="D653" s="221"/>
      <c r="E653" s="221"/>
      <c r="F653" s="27" t="s">
        <v>14</v>
      </c>
      <c r="G653" s="29">
        <f>I653+M653+Q653+U653</f>
        <v>244778544.84</v>
      </c>
      <c r="H653" s="29">
        <f>K653+O653+S653+W653</f>
        <v>241802138.41999999</v>
      </c>
      <c r="I653" s="28">
        <v>83393767.329999998</v>
      </c>
      <c r="J653" s="28">
        <v>0</v>
      </c>
      <c r="K653" s="29">
        <v>82855043.329999998</v>
      </c>
      <c r="L653" s="28">
        <v>0</v>
      </c>
      <c r="M653" s="29">
        <f>M649+M628+M300+M84</f>
        <v>47847572.180000007</v>
      </c>
      <c r="N653" s="28">
        <v>0</v>
      </c>
      <c r="O653" s="29">
        <f>O649+O628+O300+O84</f>
        <v>47106076.680000007</v>
      </c>
      <c r="P653" s="28">
        <v>0</v>
      </c>
      <c r="Q653" s="29">
        <f>Q649+Q628+Q300+Q84</f>
        <v>22489708.209999997</v>
      </c>
      <c r="R653" s="28">
        <v>0</v>
      </c>
      <c r="S653" s="29">
        <f>S649+S628+S300+S84</f>
        <v>22475435.149999999</v>
      </c>
      <c r="T653" s="28">
        <v>0</v>
      </c>
      <c r="U653" s="29">
        <f>U649+U628+U300+U84</f>
        <v>91047497.120000005</v>
      </c>
      <c r="V653" s="28">
        <v>0</v>
      </c>
      <c r="W653" s="29">
        <f>W649+W628+W300+W84</f>
        <v>89365583.25999999</v>
      </c>
      <c r="X653" s="28">
        <v>0</v>
      </c>
      <c r="Y653" s="121"/>
      <c r="Z653" s="121"/>
      <c r="AA653" s="170"/>
      <c r="AB653" s="121"/>
      <c r="AC653" s="164"/>
      <c r="AD653" s="164"/>
      <c r="AE653" s="109"/>
      <c r="AF653" s="109"/>
      <c r="AG653" s="109"/>
      <c r="AH653" s="109"/>
      <c r="AI653" s="109"/>
      <c r="AJ653" s="109"/>
    </row>
    <row r="654" spans="2:36" ht="401.25" customHeight="1" x14ac:dyDescent="0.3">
      <c r="B654" s="227"/>
      <c r="C654" s="228"/>
      <c r="D654" s="221"/>
      <c r="E654" s="221"/>
      <c r="F654" s="27" t="s">
        <v>15</v>
      </c>
      <c r="G654" s="29">
        <f>I654+M654+Q654+U654</f>
        <v>16471985.93</v>
      </c>
      <c r="H654" s="29">
        <f>K654+O654+S654+W654</f>
        <v>16348422.110000003</v>
      </c>
      <c r="I654" s="28">
        <v>7429527.3799999999</v>
      </c>
      <c r="J654" s="28">
        <v>0</v>
      </c>
      <c r="K654" s="29">
        <v>7404766.4800000004</v>
      </c>
      <c r="L654" s="28">
        <v>0</v>
      </c>
      <c r="M654" s="29">
        <f>M650+M629+M301+M85</f>
        <v>3586186.65</v>
      </c>
      <c r="N654" s="28">
        <v>0</v>
      </c>
      <c r="O654" s="29">
        <f>O650+O629+O301+O85</f>
        <v>3573413.62</v>
      </c>
      <c r="P654" s="28">
        <v>0</v>
      </c>
      <c r="Q654" s="29">
        <f>Q650+Q629+Q301+Q85</f>
        <v>246174.17</v>
      </c>
      <c r="R654" s="28">
        <v>0</v>
      </c>
      <c r="S654" s="29">
        <f>S650+S629+S301+S85</f>
        <v>215002.14</v>
      </c>
      <c r="T654" s="28">
        <v>0</v>
      </c>
      <c r="U654" s="29">
        <f>U650+U629+U301+U85</f>
        <v>5210097.7300000004</v>
      </c>
      <c r="V654" s="28">
        <v>0</v>
      </c>
      <c r="W654" s="29">
        <f>W650+W629+W301+W85</f>
        <v>5155239.87</v>
      </c>
      <c r="X654" s="28">
        <v>0</v>
      </c>
      <c r="Y654" s="121"/>
      <c r="Z654" s="121"/>
      <c r="AA654" s="170"/>
      <c r="AB654" s="121"/>
      <c r="AC654" s="164"/>
      <c r="AD654" s="164"/>
      <c r="AE654" s="109"/>
      <c r="AF654" s="109"/>
      <c r="AG654" s="109"/>
      <c r="AH654" s="109"/>
      <c r="AI654" s="109"/>
      <c r="AJ654" s="109"/>
    </row>
    <row r="655" spans="2:36" ht="222" customHeight="1" x14ac:dyDescent="0.3">
      <c r="B655" s="227"/>
      <c r="C655" s="228"/>
      <c r="D655" s="221"/>
      <c r="E655" s="221"/>
      <c r="F655" s="27" t="s">
        <v>192</v>
      </c>
      <c r="G655" s="29">
        <f>Q655</f>
        <v>698520</v>
      </c>
      <c r="H655" s="29">
        <f>S655</f>
        <v>698520</v>
      </c>
      <c r="I655" s="28">
        <v>0</v>
      </c>
      <c r="J655" s="28">
        <v>0</v>
      </c>
      <c r="K655" s="29">
        <v>0</v>
      </c>
      <c r="L655" s="28">
        <v>0</v>
      </c>
      <c r="M655" s="29">
        <v>0</v>
      </c>
      <c r="N655" s="28">
        <v>0</v>
      </c>
      <c r="O655" s="29">
        <v>0</v>
      </c>
      <c r="P655" s="28">
        <v>0</v>
      </c>
      <c r="Q655" s="28">
        <f>Q630</f>
        <v>698520</v>
      </c>
      <c r="R655" s="28">
        <v>0</v>
      </c>
      <c r="S655" s="28">
        <f>S630</f>
        <v>698520</v>
      </c>
      <c r="T655" s="28">
        <v>0</v>
      </c>
      <c r="U655" s="28">
        <v>0</v>
      </c>
      <c r="V655" s="28">
        <v>0</v>
      </c>
      <c r="W655" s="28">
        <v>0</v>
      </c>
      <c r="X655" s="28">
        <v>0</v>
      </c>
      <c r="Y655" s="121"/>
      <c r="Z655" s="121"/>
      <c r="AA655" s="170"/>
      <c r="AB655" s="121"/>
      <c r="AC655" s="164"/>
      <c r="AD655" s="164"/>
      <c r="AE655" s="109"/>
      <c r="AF655" s="109"/>
      <c r="AG655" s="109"/>
      <c r="AH655" s="109"/>
      <c r="AI655" s="109"/>
      <c r="AJ655" s="109"/>
    </row>
    <row r="656" spans="2:36" ht="187.5" customHeight="1" x14ac:dyDescent="0.3">
      <c r="B656" s="227"/>
      <c r="C656" s="228"/>
      <c r="D656" s="221"/>
      <c r="E656" s="221"/>
      <c r="F656" s="27" t="s">
        <v>193</v>
      </c>
      <c r="G656" s="25">
        <v>0</v>
      </c>
      <c r="H656" s="25">
        <v>0</v>
      </c>
      <c r="I656" s="25">
        <v>0</v>
      </c>
      <c r="J656" s="25">
        <v>0</v>
      </c>
      <c r="K656" s="25">
        <v>0</v>
      </c>
      <c r="L656" s="25">
        <v>0</v>
      </c>
      <c r="M656" s="25">
        <v>0</v>
      </c>
      <c r="N656" s="25">
        <v>0</v>
      </c>
      <c r="O656" s="25">
        <v>0</v>
      </c>
      <c r="P656" s="25">
        <v>0</v>
      </c>
      <c r="Q656" s="25">
        <v>0</v>
      </c>
      <c r="R656" s="25">
        <v>0</v>
      </c>
      <c r="S656" s="25">
        <v>0</v>
      </c>
      <c r="T656" s="25">
        <v>0</v>
      </c>
      <c r="U656" s="25">
        <v>0</v>
      </c>
      <c r="V656" s="25">
        <v>0</v>
      </c>
      <c r="W656" s="25">
        <v>0</v>
      </c>
      <c r="X656" s="25">
        <v>0</v>
      </c>
      <c r="Y656" s="121"/>
      <c r="Z656" s="121"/>
      <c r="AA656" s="170"/>
      <c r="AB656" s="121"/>
      <c r="AC656" s="164"/>
      <c r="AD656" s="164"/>
      <c r="AE656" s="109"/>
      <c r="AF656" s="109"/>
      <c r="AG656" s="109"/>
      <c r="AH656" s="109"/>
      <c r="AI656" s="109"/>
      <c r="AJ656" s="109"/>
    </row>
    <row r="657" spans="2:36" ht="180" x14ac:dyDescent="0.3">
      <c r="B657" s="227"/>
      <c r="C657" s="228"/>
      <c r="D657" s="221"/>
      <c r="E657" s="221"/>
      <c r="F657" s="27" t="s">
        <v>194</v>
      </c>
      <c r="G657" s="28">
        <v>0</v>
      </c>
      <c r="H657" s="28">
        <v>0</v>
      </c>
      <c r="I657" s="28">
        <v>0</v>
      </c>
      <c r="J657" s="28">
        <v>0</v>
      </c>
      <c r="K657" s="28">
        <v>0</v>
      </c>
      <c r="L657" s="28">
        <v>0</v>
      </c>
      <c r="M657" s="28">
        <v>0</v>
      </c>
      <c r="N657" s="28">
        <v>0</v>
      </c>
      <c r="O657" s="28">
        <v>0</v>
      </c>
      <c r="P657" s="28">
        <v>0</v>
      </c>
      <c r="Q657" s="28">
        <v>0</v>
      </c>
      <c r="R657" s="28">
        <v>0</v>
      </c>
      <c r="S657" s="28">
        <v>0</v>
      </c>
      <c r="T657" s="28">
        <v>0</v>
      </c>
      <c r="U657" s="28">
        <v>0</v>
      </c>
      <c r="V657" s="28">
        <v>0</v>
      </c>
      <c r="W657" s="28">
        <v>0</v>
      </c>
      <c r="X657" s="28">
        <v>0</v>
      </c>
      <c r="Y657" s="121"/>
      <c r="Z657" s="121"/>
      <c r="AA657" s="170"/>
      <c r="AB657" s="121"/>
      <c r="AC657" s="164"/>
      <c r="AD657" s="164"/>
      <c r="AE657" s="109"/>
      <c r="AF657" s="109"/>
      <c r="AG657" s="109"/>
      <c r="AH657" s="109"/>
      <c r="AI657" s="109"/>
      <c r="AJ657" s="109"/>
    </row>
    <row r="658" spans="2:36" ht="228.75" customHeight="1" x14ac:dyDescent="0.3">
      <c r="B658" s="227"/>
      <c r="C658" s="228"/>
      <c r="D658" s="221"/>
      <c r="E658" s="221"/>
      <c r="F658" s="27" t="s">
        <v>195</v>
      </c>
      <c r="G658" s="28">
        <v>0</v>
      </c>
      <c r="H658" s="28">
        <v>0</v>
      </c>
      <c r="I658" s="28">
        <v>0</v>
      </c>
      <c r="J658" s="28">
        <v>0</v>
      </c>
      <c r="K658" s="28">
        <v>0</v>
      </c>
      <c r="L658" s="28">
        <v>0</v>
      </c>
      <c r="M658" s="28">
        <v>0</v>
      </c>
      <c r="N658" s="28">
        <v>0</v>
      </c>
      <c r="O658" s="28">
        <v>0</v>
      </c>
      <c r="P658" s="28">
        <v>0</v>
      </c>
      <c r="Q658" s="28">
        <v>0</v>
      </c>
      <c r="R658" s="28">
        <v>0</v>
      </c>
      <c r="S658" s="28">
        <v>0</v>
      </c>
      <c r="T658" s="28">
        <v>0</v>
      </c>
      <c r="U658" s="28">
        <v>0</v>
      </c>
      <c r="V658" s="28">
        <v>0</v>
      </c>
      <c r="W658" s="28">
        <v>0</v>
      </c>
      <c r="X658" s="28">
        <v>0</v>
      </c>
      <c r="Y658" s="121"/>
      <c r="Z658" s="121"/>
      <c r="AA658" s="170"/>
      <c r="AB658" s="121"/>
      <c r="AC658" s="164"/>
      <c r="AD658" s="164"/>
      <c r="AE658" s="109"/>
      <c r="AF658" s="109"/>
      <c r="AG658" s="109"/>
      <c r="AH658" s="109"/>
      <c r="AI658" s="109"/>
      <c r="AJ658" s="109"/>
    </row>
    <row r="659" spans="2:36" ht="270" x14ac:dyDescent="0.3">
      <c r="B659" s="229"/>
      <c r="C659" s="230"/>
      <c r="D659" s="221"/>
      <c r="E659" s="221"/>
      <c r="F659" s="27" t="s">
        <v>196</v>
      </c>
      <c r="G659" s="25">
        <v>0</v>
      </c>
      <c r="H659" s="25">
        <v>0</v>
      </c>
      <c r="I659" s="25">
        <v>0</v>
      </c>
      <c r="J659" s="25">
        <v>0</v>
      </c>
      <c r="K659" s="25">
        <v>0</v>
      </c>
      <c r="L659" s="25">
        <v>0</v>
      </c>
      <c r="M659" s="25">
        <v>0</v>
      </c>
      <c r="N659" s="25">
        <v>0</v>
      </c>
      <c r="O659" s="25">
        <v>0</v>
      </c>
      <c r="P659" s="25">
        <v>0</v>
      </c>
      <c r="Q659" s="25">
        <v>0</v>
      </c>
      <c r="R659" s="25">
        <v>0</v>
      </c>
      <c r="S659" s="25">
        <v>0</v>
      </c>
      <c r="T659" s="25">
        <v>0</v>
      </c>
      <c r="U659" s="25">
        <v>0</v>
      </c>
      <c r="V659" s="25">
        <v>0</v>
      </c>
      <c r="W659" s="25">
        <v>0</v>
      </c>
      <c r="X659" s="25">
        <v>0</v>
      </c>
      <c r="Y659" s="121"/>
      <c r="Z659" s="121"/>
      <c r="AA659" s="171"/>
      <c r="AB659" s="121"/>
      <c r="AC659" s="164"/>
      <c r="AD659" s="164"/>
      <c r="AE659" s="110"/>
      <c r="AF659" s="110"/>
      <c r="AG659" s="110"/>
      <c r="AH659" s="110"/>
      <c r="AI659" s="110"/>
      <c r="AJ659" s="110"/>
    </row>
    <row r="660" spans="2:36" ht="45.75" x14ac:dyDescent="0.65">
      <c r="B660" s="177" t="s">
        <v>111</v>
      </c>
      <c r="C660" s="177"/>
      <c r="D660" s="177"/>
      <c r="E660" s="177"/>
      <c r="F660" s="177"/>
      <c r="G660" s="177"/>
      <c r="H660" s="177"/>
      <c r="I660" s="177"/>
      <c r="J660" s="177"/>
      <c r="K660" s="177"/>
      <c r="L660" s="177"/>
      <c r="M660" s="177"/>
      <c r="N660" s="177"/>
      <c r="O660" s="177"/>
      <c r="P660" s="177"/>
      <c r="Q660" s="177"/>
      <c r="R660" s="177"/>
      <c r="S660" s="177"/>
      <c r="T660" s="177"/>
      <c r="U660" s="177"/>
      <c r="V660" s="177"/>
      <c r="W660" s="177"/>
      <c r="X660" s="177"/>
      <c r="Y660" s="177"/>
      <c r="Z660" s="177"/>
      <c r="AA660" s="177"/>
      <c r="AB660" s="177"/>
      <c r="AC660" s="62"/>
      <c r="AD660" s="62"/>
      <c r="AE660" s="62"/>
      <c r="AF660" s="62"/>
      <c r="AG660" s="62"/>
      <c r="AH660" s="62"/>
      <c r="AI660" s="62"/>
      <c r="AJ660" s="62"/>
    </row>
    <row r="661" spans="2:36" ht="45.75" x14ac:dyDescent="0.65">
      <c r="B661" s="18"/>
      <c r="C661" s="18"/>
      <c r="D661" s="18"/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34"/>
      <c r="Z661" s="34"/>
      <c r="AA661" s="34"/>
      <c r="AB661" s="34"/>
      <c r="AC661" s="63"/>
      <c r="AD661" s="63"/>
      <c r="AE661" s="63"/>
      <c r="AF661" s="63"/>
      <c r="AG661" s="63"/>
      <c r="AH661" s="63"/>
      <c r="AI661" s="63"/>
      <c r="AJ661" s="63"/>
    </row>
    <row r="662" spans="2:36" ht="23.25" customHeight="1" x14ac:dyDescent="0.85">
      <c r="B662" s="224"/>
      <c r="C662" s="224"/>
      <c r="D662" s="224"/>
      <c r="E662" s="224"/>
      <c r="F662" s="224"/>
      <c r="G662" s="224"/>
      <c r="H662" s="224"/>
      <c r="I662" s="224"/>
      <c r="J662" s="224"/>
      <c r="K662" s="224"/>
      <c r="L662" s="224"/>
      <c r="M662" s="224"/>
      <c r="N662" s="224"/>
      <c r="O662" s="224"/>
      <c r="P662" s="224"/>
      <c r="Q662" s="224"/>
      <c r="R662" s="224"/>
      <c r="S662" s="224"/>
      <c r="T662" s="224"/>
      <c r="U662" s="224"/>
      <c r="V662" s="224"/>
      <c r="W662" s="224"/>
      <c r="X662" s="224"/>
      <c r="Y662" s="224"/>
      <c r="Z662" s="224"/>
      <c r="AA662" s="224"/>
      <c r="AB662" s="224"/>
      <c r="AC662" s="30"/>
      <c r="AD662" s="30"/>
      <c r="AE662" s="30"/>
      <c r="AF662" s="30"/>
      <c r="AG662" s="30"/>
      <c r="AH662" s="30"/>
      <c r="AI662" s="30"/>
      <c r="AJ662" s="30"/>
    </row>
    <row r="663" spans="2:36" ht="18.75" customHeight="1" x14ac:dyDescent="0.85">
      <c r="B663" s="224"/>
      <c r="C663" s="224"/>
      <c r="D663" s="224"/>
      <c r="E663" s="224"/>
      <c r="F663" s="224"/>
      <c r="G663" s="224"/>
      <c r="H663" s="224"/>
      <c r="I663" s="224"/>
      <c r="J663" s="224"/>
      <c r="K663" s="224"/>
      <c r="L663" s="224"/>
      <c r="M663" s="224"/>
      <c r="N663" s="224"/>
      <c r="O663" s="224"/>
      <c r="P663" s="224"/>
      <c r="Q663" s="224"/>
      <c r="R663" s="224"/>
      <c r="S663" s="224"/>
      <c r="T663" s="224"/>
      <c r="U663" s="224"/>
      <c r="V663" s="224"/>
      <c r="W663" s="224"/>
      <c r="X663" s="224"/>
      <c r="Y663" s="224"/>
      <c r="Z663" s="224"/>
      <c r="AA663" s="224"/>
      <c r="AB663" s="224"/>
      <c r="AC663" s="30"/>
      <c r="AD663" s="30"/>
      <c r="AE663" s="30"/>
      <c r="AF663" s="30"/>
      <c r="AG663" s="30"/>
      <c r="AH663" s="30"/>
      <c r="AI663" s="30"/>
      <c r="AJ663" s="30"/>
    </row>
    <row r="664" spans="2:36" ht="22.5" customHeight="1" x14ac:dyDescent="0.85">
      <c r="B664" s="224"/>
      <c r="C664" s="224"/>
      <c r="D664" s="224"/>
      <c r="E664" s="224"/>
      <c r="F664" s="224"/>
      <c r="G664" s="224"/>
      <c r="H664" s="224"/>
      <c r="I664" s="224"/>
      <c r="J664" s="224"/>
      <c r="K664" s="224"/>
      <c r="L664" s="224"/>
      <c r="M664" s="224"/>
      <c r="N664" s="224"/>
      <c r="O664" s="224"/>
      <c r="P664" s="224"/>
      <c r="Q664" s="224"/>
      <c r="R664" s="224"/>
      <c r="S664" s="224"/>
      <c r="T664" s="224"/>
      <c r="U664" s="224"/>
      <c r="V664" s="224"/>
      <c r="W664" s="224"/>
      <c r="X664" s="224"/>
      <c r="Y664" s="224"/>
      <c r="Z664" s="224"/>
      <c r="AA664" s="224"/>
      <c r="AB664" s="224"/>
      <c r="AC664" s="30"/>
      <c r="AD664" s="30"/>
      <c r="AE664" s="30"/>
      <c r="AF664" s="30"/>
      <c r="AG664" s="30"/>
      <c r="AH664" s="30"/>
      <c r="AI664" s="30"/>
      <c r="AJ664" s="30"/>
    </row>
    <row r="665" spans="2:36" ht="18.75" customHeight="1" x14ac:dyDescent="0.85">
      <c r="B665" s="224"/>
      <c r="C665" s="224"/>
      <c r="D665" s="224"/>
      <c r="E665" s="224"/>
      <c r="F665" s="224"/>
      <c r="G665" s="224"/>
      <c r="H665" s="224"/>
      <c r="I665" s="224"/>
      <c r="J665" s="224"/>
      <c r="K665" s="224"/>
      <c r="L665" s="224"/>
      <c r="M665" s="224"/>
      <c r="N665" s="224"/>
      <c r="O665" s="224"/>
      <c r="P665" s="224"/>
      <c r="Q665" s="224"/>
      <c r="R665" s="224"/>
      <c r="S665" s="224"/>
      <c r="T665" s="224"/>
      <c r="U665" s="224"/>
      <c r="V665" s="224"/>
      <c r="W665" s="224"/>
      <c r="X665" s="224"/>
      <c r="Y665" s="224"/>
      <c r="Z665" s="224"/>
      <c r="AA665" s="224"/>
      <c r="AB665" s="224"/>
      <c r="AC665" s="30"/>
      <c r="AD665" s="30"/>
      <c r="AE665" s="30"/>
      <c r="AF665" s="30"/>
      <c r="AG665" s="30"/>
      <c r="AH665" s="30"/>
      <c r="AI665" s="30"/>
      <c r="AJ665" s="30"/>
    </row>
    <row r="666" spans="2:36" ht="18.75" customHeight="1" x14ac:dyDescent="0.85">
      <c r="B666" s="224"/>
      <c r="C666" s="224"/>
      <c r="D666" s="224"/>
      <c r="E666" s="224"/>
      <c r="F666" s="224"/>
      <c r="G666" s="224"/>
      <c r="H666" s="224"/>
      <c r="I666" s="224"/>
      <c r="J666" s="224"/>
      <c r="K666" s="224"/>
      <c r="L666" s="224"/>
      <c r="M666" s="224"/>
      <c r="N666" s="224"/>
      <c r="O666" s="224"/>
      <c r="P666" s="224"/>
      <c r="Q666" s="224"/>
      <c r="R666" s="224"/>
      <c r="S666" s="224"/>
      <c r="T666" s="224"/>
      <c r="U666" s="224"/>
      <c r="V666" s="224"/>
      <c r="W666" s="224"/>
      <c r="X666" s="224"/>
      <c r="Y666" s="224"/>
      <c r="Z666" s="224"/>
      <c r="AA666" s="224"/>
      <c r="AB666" s="224"/>
      <c r="AC666" s="30"/>
      <c r="AD666" s="30"/>
      <c r="AE666" s="30"/>
      <c r="AF666" s="30"/>
      <c r="AG666" s="30"/>
      <c r="AH666" s="30"/>
      <c r="AI666" s="30"/>
      <c r="AJ666" s="30"/>
    </row>
    <row r="667" spans="2:36" ht="18.75" customHeight="1" x14ac:dyDescent="0.85">
      <c r="B667" s="224"/>
      <c r="C667" s="224"/>
      <c r="D667" s="224"/>
      <c r="E667" s="224"/>
      <c r="F667" s="224"/>
      <c r="G667" s="224"/>
      <c r="H667" s="224"/>
      <c r="I667" s="224"/>
      <c r="J667" s="224"/>
      <c r="K667" s="224"/>
      <c r="L667" s="224"/>
      <c r="M667" s="224"/>
      <c r="N667" s="224"/>
      <c r="O667" s="224"/>
      <c r="P667" s="224"/>
      <c r="Q667" s="224"/>
      <c r="R667" s="224"/>
      <c r="S667" s="224"/>
      <c r="T667" s="224"/>
      <c r="U667" s="224"/>
      <c r="V667" s="224"/>
      <c r="W667" s="224"/>
      <c r="X667" s="224"/>
      <c r="Y667" s="224"/>
      <c r="Z667" s="224"/>
      <c r="AA667" s="224"/>
      <c r="AB667" s="224"/>
      <c r="AC667" s="30"/>
      <c r="AD667" s="30"/>
      <c r="AE667" s="30"/>
      <c r="AF667" s="30"/>
      <c r="AG667" s="30"/>
      <c r="AH667" s="30"/>
      <c r="AI667" s="30"/>
      <c r="AJ667" s="30"/>
    </row>
    <row r="668" spans="2:36" ht="61.5" x14ac:dyDescent="0.85"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30"/>
      <c r="AA668" s="30"/>
      <c r="AB668" s="30"/>
      <c r="AC668" s="30"/>
      <c r="AD668" s="30"/>
      <c r="AE668" s="30"/>
      <c r="AF668" s="30"/>
      <c r="AG668" s="30"/>
      <c r="AH668" s="30"/>
      <c r="AI668" s="30"/>
      <c r="AJ668" s="30"/>
    </row>
  </sheetData>
  <mergeCells count="1181">
    <mergeCell ref="AD545:AD553"/>
    <mergeCell ref="AE545:AE553"/>
    <mergeCell ref="AF545:AF553"/>
    <mergeCell ref="AG545:AG553"/>
    <mergeCell ref="Z446:Z508"/>
    <mergeCell ref="Y446:Y508"/>
    <mergeCell ref="AC302:AC310"/>
    <mergeCell ref="Z302:Z310"/>
    <mergeCell ref="Y320:Y400"/>
    <mergeCell ref="Y401:Y445"/>
    <mergeCell ref="AB311:AB319"/>
    <mergeCell ref="AG266:AG269"/>
    <mergeCell ref="AH266:AH269"/>
    <mergeCell ref="AE258:AE261"/>
    <mergeCell ref="AF258:AF261"/>
    <mergeCell ref="Y262:Y265"/>
    <mergeCell ref="Z262:Z265"/>
    <mergeCell ref="AA262:AA265"/>
    <mergeCell ref="AB262:AB265"/>
    <mergeCell ref="AC262:AC265"/>
    <mergeCell ref="AE262:AE265"/>
    <mergeCell ref="AF262:AF265"/>
    <mergeCell ref="AA258:AA261"/>
    <mergeCell ref="AE270:AE273"/>
    <mergeCell ref="AF270:AF273"/>
    <mergeCell ref="AG270:AG273"/>
    <mergeCell ref="AH270:AH273"/>
    <mergeCell ref="AG320:AG400"/>
    <mergeCell ref="AH320:AH400"/>
    <mergeCell ref="AF302:AF310"/>
    <mergeCell ref="AE302:AE310"/>
    <mergeCell ref="AG311:AG319"/>
    <mergeCell ref="AH311:AH319"/>
    <mergeCell ref="AE286:AE289"/>
    <mergeCell ref="AF286:AF289"/>
    <mergeCell ref="AE298:AE301"/>
    <mergeCell ref="AF298:AF301"/>
    <mergeCell ref="AD302:AD310"/>
    <mergeCell ref="AG102:AG105"/>
    <mergeCell ref="AH102:AH105"/>
    <mergeCell ref="AG106:AG109"/>
    <mergeCell ref="AH106:AH109"/>
    <mergeCell ref="AG110:AG129"/>
    <mergeCell ref="AH110:AH129"/>
    <mergeCell ref="Y134:Y161"/>
    <mergeCell ref="Z134:Z161"/>
    <mergeCell ref="AA134:AA161"/>
    <mergeCell ref="AB134:AB161"/>
    <mergeCell ref="AC134:AC161"/>
    <mergeCell ref="AD134:AD161"/>
    <mergeCell ref="AE134:AE161"/>
    <mergeCell ref="AF134:AF161"/>
    <mergeCell ref="AG134:AG161"/>
    <mergeCell ref="AH134:AH161"/>
    <mergeCell ref="AG130:AG133"/>
    <mergeCell ref="AH130:AH133"/>
    <mergeCell ref="AA110:AA129"/>
    <mergeCell ref="AB110:AB129"/>
    <mergeCell ref="AC130:AC133"/>
    <mergeCell ref="AD130:AD133"/>
    <mergeCell ref="AC110:AC129"/>
    <mergeCell ref="AD110:AD129"/>
    <mergeCell ref="Z110:Z129"/>
    <mergeCell ref="Y130:Y133"/>
    <mergeCell ref="Z130:Z133"/>
    <mergeCell ref="AG626:AG634"/>
    <mergeCell ref="AH626:AH634"/>
    <mergeCell ref="AG651:AG659"/>
    <mergeCell ref="AH651:AH659"/>
    <mergeCell ref="AG30:AG33"/>
    <mergeCell ref="AH30:AH33"/>
    <mergeCell ref="AG34:AG37"/>
    <mergeCell ref="AH34:AH37"/>
    <mergeCell ref="AG38:AG41"/>
    <mergeCell ref="AH38:AH41"/>
    <mergeCell ref="AG42:AG45"/>
    <mergeCell ref="AH42:AH45"/>
    <mergeCell ref="AG46:AG49"/>
    <mergeCell ref="AH46:AH49"/>
    <mergeCell ref="AG50:AG53"/>
    <mergeCell ref="AH50:AH53"/>
    <mergeCell ref="AG54:AG77"/>
    <mergeCell ref="AH54:AH77"/>
    <mergeCell ref="AG82:AG85"/>
    <mergeCell ref="AH82:AH85"/>
    <mergeCell ref="AG86:AG89"/>
    <mergeCell ref="AH86:AH89"/>
    <mergeCell ref="AG298:AG301"/>
    <mergeCell ref="AH298:AH301"/>
    <mergeCell ref="AG302:AG310"/>
    <mergeCell ref="AH302:AH310"/>
    <mergeCell ref="AG90:AG93"/>
    <mergeCell ref="AH90:AH93"/>
    <mergeCell ref="AG94:AG97"/>
    <mergeCell ref="AH94:AH97"/>
    <mergeCell ref="AG98:AG101"/>
    <mergeCell ref="AH98:AH101"/>
    <mergeCell ref="AH527:AH544"/>
    <mergeCell ref="AH545:AH553"/>
    <mergeCell ref="AG290:AG293"/>
    <mergeCell ref="AH290:AH293"/>
    <mergeCell ref="AG286:AG289"/>
    <mergeCell ref="AH286:AH289"/>
    <mergeCell ref="Z294:Z297"/>
    <mergeCell ref="AA294:AA297"/>
    <mergeCell ref="AB294:AB297"/>
    <mergeCell ref="AC294:AC297"/>
    <mergeCell ref="AD294:AD297"/>
    <mergeCell ref="AE294:AE297"/>
    <mergeCell ref="AF294:AF297"/>
    <mergeCell ref="AG294:AG297"/>
    <mergeCell ref="AH294:AH297"/>
    <mergeCell ref="AE311:AE319"/>
    <mergeCell ref="AF311:AF319"/>
    <mergeCell ref="AE320:AE400"/>
    <mergeCell ref="AF320:AF400"/>
    <mergeCell ref="AE401:AE445"/>
    <mergeCell ref="AF401:AF445"/>
    <mergeCell ref="AG401:AG445"/>
    <mergeCell ref="AH401:AH445"/>
    <mergeCell ref="AC527:AC544"/>
    <mergeCell ref="AD527:AD544"/>
    <mergeCell ref="AE527:AE544"/>
    <mergeCell ref="AF527:AF544"/>
    <mergeCell ref="AG527:AG544"/>
    <mergeCell ref="Z545:Z553"/>
    <mergeCell ref="AA545:AA553"/>
    <mergeCell ref="AB545:AB553"/>
    <mergeCell ref="AC545:AC553"/>
    <mergeCell ref="AG238:AG241"/>
    <mergeCell ref="AH238:AH241"/>
    <mergeCell ref="C266:C269"/>
    <mergeCell ref="C270:C273"/>
    <mergeCell ref="D270:D273"/>
    <mergeCell ref="E270:E273"/>
    <mergeCell ref="AG242:AG245"/>
    <mergeCell ref="AH242:AH245"/>
    <mergeCell ref="AG210:AG213"/>
    <mergeCell ref="AH210:AH213"/>
    <mergeCell ref="AG214:AG217"/>
    <mergeCell ref="AH214:AH217"/>
    <mergeCell ref="AG218:AG229"/>
    <mergeCell ref="AH218:AH229"/>
    <mergeCell ref="AG230:AG233"/>
    <mergeCell ref="AH230:AH233"/>
    <mergeCell ref="AG234:AG237"/>
    <mergeCell ref="AH234:AH237"/>
    <mergeCell ref="AG246:AG249"/>
    <mergeCell ref="AH246:AH249"/>
    <mergeCell ref="AG250:AG253"/>
    <mergeCell ref="AH250:AH253"/>
    <mergeCell ref="AG254:AG257"/>
    <mergeCell ref="AH254:AH257"/>
    <mergeCell ref="AG258:AG261"/>
    <mergeCell ref="AH258:AH261"/>
    <mergeCell ref="AG262:AG265"/>
    <mergeCell ref="AH262:AH265"/>
    <mergeCell ref="Y266:Y269"/>
    <mergeCell ref="Z266:Z269"/>
    <mergeCell ref="AA266:AA269"/>
    <mergeCell ref="AB266:AB269"/>
    <mergeCell ref="AH198:AH201"/>
    <mergeCell ref="AD202:AD205"/>
    <mergeCell ref="AE202:AE205"/>
    <mergeCell ref="AF202:AF205"/>
    <mergeCell ref="AG202:AG205"/>
    <mergeCell ref="AH202:AH205"/>
    <mergeCell ref="Y206:Y209"/>
    <mergeCell ref="Z206:Z209"/>
    <mergeCell ref="AA206:AA209"/>
    <mergeCell ref="AB206:AB209"/>
    <mergeCell ref="AC206:AC209"/>
    <mergeCell ref="AD206:AD209"/>
    <mergeCell ref="AE206:AE209"/>
    <mergeCell ref="AF206:AF209"/>
    <mergeCell ref="AG206:AG209"/>
    <mergeCell ref="AH206:AH209"/>
    <mergeCell ref="Y198:Y201"/>
    <mergeCell ref="Z198:Z201"/>
    <mergeCell ref="AA198:AA201"/>
    <mergeCell ref="AB198:AB201"/>
    <mergeCell ref="AC198:AC201"/>
    <mergeCell ref="AD198:AD201"/>
    <mergeCell ref="AE198:AE201"/>
    <mergeCell ref="AF198:AF201"/>
    <mergeCell ref="AG198:AG201"/>
    <mergeCell ref="C154:C157"/>
    <mergeCell ref="D154:D157"/>
    <mergeCell ref="E154:E157"/>
    <mergeCell ref="C158:C161"/>
    <mergeCell ref="D158:D161"/>
    <mergeCell ref="E158:E161"/>
    <mergeCell ref="C194:C197"/>
    <mergeCell ref="D194:D197"/>
    <mergeCell ref="E194:E197"/>
    <mergeCell ref="AG186:AG189"/>
    <mergeCell ref="C198:C201"/>
    <mergeCell ref="D198:D201"/>
    <mergeCell ref="E198:E201"/>
    <mergeCell ref="E190:E193"/>
    <mergeCell ref="C190:C193"/>
    <mergeCell ref="D190:D193"/>
    <mergeCell ref="AB170:AB173"/>
    <mergeCell ref="AC170:AC173"/>
    <mergeCell ref="AH186:AH189"/>
    <mergeCell ref="AG190:AG193"/>
    <mergeCell ref="AH190:AH193"/>
    <mergeCell ref="Y194:Y197"/>
    <mergeCell ref="Z194:Z197"/>
    <mergeCell ref="AA194:AA197"/>
    <mergeCell ref="AB194:AB197"/>
    <mergeCell ref="AC194:AC197"/>
    <mergeCell ref="AD194:AD197"/>
    <mergeCell ref="AE194:AE197"/>
    <mergeCell ref="AF194:AF197"/>
    <mergeCell ref="AG194:AG197"/>
    <mergeCell ref="AE186:AE189"/>
    <mergeCell ref="AF186:AF189"/>
    <mergeCell ref="AE190:AE193"/>
    <mergeCell ref="AF190:AF193"/>
    <mergeCell ref="AA186:AA189"/>
    <mergeCell ref="AH194:AH197"/>
    <mergeCell ref="Y190:Y193"/>
    <mergeCell ref="Y186:Y189"/>
    <mergeCell ref="AC186:AC189"/>
    <mergeCell ref="AF250:AF253"/>
    <mergeCell ref="Y254:Y257"/>
    <mergeCell ref="Z254:Z257"/>
    <mergeCell ref="AA254:AA257"/>
    <mergeCell ref="AB254:AB257"/>
    <mergeCell ref="AC254:AC257"/>
    <mergeCell ref="AD254:AD257"/>
    <mergeCell ref="AE254:AE257"/>
    <mergeCell ref="AF254:AF257"/>
    <mergeCell ref="AB250:AB253"/>
    <mergeCell ref="AA250:AA253"/>
    <mergeCell ref="Y250:Y253"/>
    <mergeCell ref="Y294:Y297"/>
    <mergeCell ref="AA302:AA310"/>
    <mergeCell ref="Y290:Y293"/>
    <mergeCell ref="Z290:Z293"/>
    <mergeCell ref="AA290:AA293"/>
    <mergeCell ref="AB290:AB293"/>
    <mergeCell ref="AC290:AC293"/>
    <mergeCell ref="AE290:AE293"/>
    <mergeCell ref="AF290:AF293"/>
    <mergeCell ref="AC266:AC269"/>
    <mergeCell ref="AD266:AD269"/>
    <mergeCell ref="AE266:AE269"/>
    <mergeCell ref="AF266:AF269"/>
    <mergeCell ref="AF214:AF217"/>
    <mergeCell ref="AE218:AE229"/>
    <mergeCell ref="AF218:AF229"/>
    <mergeCell ref="AE110:AE129"/>
    <mergeCell ref="AF110:AF129"/>
    <mergeCell ref="AE130:AE133"/>
    <mergeCell ref="AF130:AF133"/>
    <mergeCell ref="AE230:AE233"/>
    <mergeCell ref="AF230:AF233"/>
    <mergeCell ref="AE234:AE237"/>
    <mergeCell ref="AF234:AF237"/>
    <mergeCell ref="AE238:AE241"/>
    <mergeCell ref="AF238:AF241"/>
    <mergeCell ref="AE242:AE245"/>
    <mergeCell ref="AF242:AF245"/>
    <mergeCell ref="AE246:AE249"/>
    <mergeCell ref="AF246:AF249"/>
    <mergeCell ref="AA30:AA33"/>
    <mergeCell ref="Y50:Y53"/>
    <mergeCell ref="Z50:Z53"/>
    <mergeCell ref="AB30:AB33"/>
    <mergeCell ref="AC30:AC33"/>
    <mergeCell ref="AB38:AB41"/>
    <mergeCell ref="AC46:AC49"/>
    <mergeCell ref="Y34:Y37"/>
    <mergeCell ref="Z42:Z45"/>
    <mergeCell ref="Z34:Z37"/>
    <mergeCell ref="AA50:AA53"/>
    <mergeCell ref="AB50:AB53"/>
    <mergeCell ref="AC50:AC53"/>
    <mergeCell ref="AB42:AB45"/>
    <mergeCell ref="Y38:Y41"/>
    <mergeCell ref="AE210:AE213"/>
    <mergeCell ref="AF210:AF213"/>
    <mergeCell ref="AE94:AE97"/>
    <mergeCell ref="AF94:AF97"/>
    <mergeCell ref="AE50:AE53"/>
    <mergeCell ref="AF50:AF53"/>
    <mergeCell ref="AE54:AE77"/>
    <mergeCell ref="AF54:AF77"/>
    <mergeCell ref="AC94:AC97"/>
    <mergeCell ref="AD94:AD97"/>
    <mergeCell ref="AD98:AD101"/>
    <mergeCell ref="AC102:AC105"/>
    <mergeCell ref="AC38:AC41"/>
    <mergeCell ref="AF102:AF105"/>
    <mergeCell ref="AD38:AD41"/>
    <mergeCell ref="AC42:AC45"/>
    <mergeCell ref="AD42:AD45"/>
    <mergeCell ref="AD50:AD53"/>
    <mergeCell ref="AA34:AA37"/>
    <mergeCell ref="AA38:AA41"/>
    <mergeCell ref="AB34:AB37"/>
    <mergeCell ref="AB238:AB241"/>
    <mergeCell ref="Y286:Y289"/>
    <mergeCell ref="D262:D265"/>
    <mergeCell ref="Y270:Y273"/>
    <mergeCell ref="Z210:Z213"/>
    <mergeCell ref="Z270:Z273"/>
    <mergeCell ref="AA270:AA273"/>
    <mergeCell ref="Y246:Y249"/>
    <mergeCell ref="AA401:AA445"/>
    <mergeCell ref="AB401:AB445"/>
    <mergeCell ref="E329:E337"/>
    <mergeCell ref="C437:C445"/>
    <mergeCell ref="Y218:Y229"/>
    <mergeCell ref="Y238:Y241"/>
    <mergeCell ref="Y311:Y319"/>
    <mergeCell ref="AA311:AA319"/>
    <mergeCell ref="AE106:AE109"/>
    <mergeCell ref="AC106:AC109"/>
    <mergeCell ref="AD106:AD109"/>
    <mergeCell ref="AE214:AE217"/>
    <mergeCell ref="AE250:AE253"/>
    <mergeCell ref="AD30:AD33"/>
    <mergeCell ref="AA102:AA105"/>
    <mergeCell ref="AA130:AA133"/>
    <mergeCell ref="AB98:AB101"/>
    <mergeCell ref="AB46:AB49"/>
    <mergeCell ref="AC98:AC101"/>
    <mergeCell ref="AD102:AD105"/>
    <mergeCell ref="AF86:AF89"/>
    <mergeCell ref="AE90:AE93"/>
    <mergeCell ref="AF90:AF93"/>
    <mergeCell ref="AE98:AE101"/>
    <mergeCell ref="AF98:AF101"/>
    <mergeCell ref="AE102:AE105"/>
    <mergeCell ref="AF26:AF29"/>
    <mergeCell ref="AC22:AC25"/>
    <mergeCell ref="AD22:AD25"/>
    <mergeCell ref="Y15:Y17"/>
    <mergeCell ref="Z15:Z17"/>
    <mergeCell ref="AD26:AD29"/>
    <mergeCell ref="AB26:AB29"/>
    <mergeCell ref="Z22:Z25"/>
    <mergeCell ref="Y22:Y25"/>
    <mergeCell ref="AB22:AB25"/>
    <mergeCell ref="AA22:AA25"/>
    <mergeCell ref="AC26:AC29"/>
    <mergeCell ref="Y94:Y97"/>
    <mergeCell ref="AB130:AB133"/>
    <mergeCell ref="AF106:AF109"/>
    <mergeCell ref="AE82:AE85"/>
    <mergeCell ref="AF82:AF85"/>
    <mergeCell ref="AB90:AB93"/>
    <mergeCell ref="AB94:AB97"/>
    <mergeCell ref="AD238:AD241"/>
    <mergeCell ref="AD242:AD245"/>
    <mergeCell ref="AD246:AD249"/>
    <mergeCell ref="AD298:AD301"/>
    <mergeCell ref="AC238:AC241"/>
    <mergeCell ref="AD626:AD634"/>
    <mergeCell ref="AC250:AC253"/>
    <mergeCell ref="AD250:AD253"/>
    <mergeCell ref="AC258:AC261"/>
    <mergeCell ref="AD258:AD261"/>
    <mergeCell ref="AC286:AC289"/>
    <mergeCell ref="AD286:AD289"/>
    <mergeCell ref="AD401:AD445"/>
    <mergeCell ref="AD320:AD400"/>
    <mergeCell ref="AD270:AD273"/>
    <mergeCell ref="AD311:AD319"/>
    <mergeCell ref="Y527:Y544"/>
    <mergeCell ref="Z527:Z544"/>
    <mergeCell ref="AA527:AA544"/>
    <mergeCell ref="AB527:AB544"/>
    <mergeCell ref="AC298:AC301"/>
    <mergeCell ref="Z298:Z301"/>
    <mergeCell ref="Z401:Z445"/>
    <mergeCell ref="Y302:Y310"/>
    <mergeCell ref="AC626:AC634"/>
    <mergeCell ref="AB626:AB634"/>
    <mergeCell ref="AA626:AA634"/>
    <mergeCell ref="Z320:Z400"/>
    <mergeCell ref="Z311:Z319"/>
    <mergeCell ref="Y626:Y634"/>
    <mergeCell ref="AC401:AC445"/>
    <mergeCell ref="AC320:AC400"/>
    <mergeCell ref="B662:AB667"/>
    <mergeCell ref="B651:C659"/>
    <mergeCell ref="D643:D646"/>
    <mergeCell ref="E643:E646"/>
    <mergeCell ref="B660:AB660"/>
    <mergeCell ref="D383:D391"/>
    <mergeCell ref="D626:D634"/>
    <mergeCell ref="Z639:Z642"/>
    <mergeCell ref="AA639:AA642"/>
    <mergeCell ref="AB639:AB642"/>
    <mergeCell ref="Y643:Y646"/>
    <mergeCell ref="Z643:Z646"/>
    <mergeCell ref="AA643:AA646"/>
    <mergeCell ref="AB643:AB646"/>
    <mergeCell ref="B647:B650"/>
    <mergeCell ref="D437:D445"/>
    <mergeCell ref="E626:E634"/>
    <mergeCell ref="C643:C646"/>
    <mergeCell ref="C464:C472"/>
    <mergeCell ref="D464:D472"/>
    <mergeCell ref="C491:C499"/>
    <mergeCell ref="C500:C508"/>
    <mergeCell ref="E536:E544"/>
    <mergeCell ref="Y639:Y642"/>
    <mergeCell ref="AB320:AB400"/>
    <mergeCell ref="AA320:AA400"/>
    <mergeCell ref="C446:C454"/>
    <mergeCell ref="D446:D454"/>
    <mergeCell ref="E446:E454"/>
    <mergeCell ref="Y545:Y553"/>
    <mergeCell ref="E639:E642"/>
    <mergeCell ref="C635:E638"/>
    <mergeCell ref="AB651:AB659"/>
    <mergeCell ref="Y651:Y659"/>
    <mergeCell ref="Z651:Z659"/>
    <mergeCell ref="AA651:AA659"/>
    <mergeCell ref="B222:B225"/>
    <mergeCell ref="AC210:AC213"/>
    <mergeCell ref="AB210:AB213"/>
    <mergeCell ref="AA214:AA217"/>
    <mergeCell ref="AA210:AA213"/>
    <mergeCell ref="C214:C217"/>
    <mergeCell ref="Y214:Y217"/>
    <mergeCell ref="Y210:Y213"/>
    <mergeCell ref="AB214:AB217"/>
    <mergeCell ref="E222:E225"/>
    <mergeCell ref="C210:E213"/>
    <mergeCell ref="B234:B237"/>
    <mergeCell ref="Z218:Z229"/>
    <mergeCell ref="Y230:Y233"/>
    <mergeCell ref="Z230:Z233"/>
    <mergeCell ref="Y234:Y237"/>
    <mergeCell ref="Z234:Z237"/>
    <mergeCell ref="Z626:Z634"/>
    <mergeCell ref="AC635:AC638"/>
    <mergeCell ref="AC639:AC642"/>
    <mergeCell ref="AC643:AC646"/>
    <mergeCell ref="AC651:AC659"/>
    <mergeCell ref="AC647:AC650"/>
    <mergeCell ref="AC311:AC319"/>
    <mergeCell ref="AB302:AB310"/>
    <mergeCell ref="D242:D245"/>
    <mergeCell ref="AB202:AB205"/>
    <mergeCell ref="AC202:AC205"/>
    <mergeCell ref="Y2:AJ3"/>
    <mergeCell ref="C94:C97"/>
    <mergeCell ref="AA42:AA45"/>
    <mergeCell ref="Z46:Z49"/>
    <mergeCell ref="AB86:AB89"/>
    <mergeCell ref="AB106:AB109"/>
    <mergeCell ref="AB82:AB85"/>
    <mergeCell ref="Z102:Z105"/>
    <mergeCell ref="E110:E113"/>
    <mergeCell ref="I16:L16"/>
    <mergeCell ref="AC16:AD16"/>
    <mergeCell ref="Z26:Z29"/>
    <mergeCell ref="C46:C49"/>
    <mergeCell ref="E54:E57"/>
    <mergeCell ref="AA16:AB16"/>
    <mergeCell ref="Z38:Z41"/>
    <mergeCell ref="AE38:AE41"/>
    <mergeCell ref="AF38:AF41"/>
    <mergeCell ref="AE34:AE37"/>
    <mergeCell ref="AF34:AF37"/>
    <mergeCell ref="AE42:AE45"/>
    <mergeCell ref="AF42:AF45"/>
    <mergeCell ref="AE86:AE89"/>
    <mergeCell ref="Z190:Z193"/>
    <mergeCell ref="AE30:AE33"/>
    <mergeCell ref="AF30:AF33"/>
    <mergeCell ref="AE46:AE49"/>
    <mergeCell ref="AF46:AF49"/>
    <mergeCell ref="AA190:AA193"/>
    <mergeCell ref="Z186:Z189"/>
    <mergeCell ref="C258:C261"/>
    <mergeCell ref="C218:C221"/>
    <mergeCell ref="C226:C229"/>
    <mergeCell ref="C206:C209"/>
    <mergeCell ref="C202:C205"/>
    <mergeCell ref="D202:D205"/>
    <mergeCell ref="D118:D121"/>
    <mergeCell ref="AD34:AD37"/>
    <mergeCell ref="AC34:AC37"/>
    <mergeCell ref="C30:C33"/>
    <mergeCell ref="Y110:Y129"/>
    <mergeCell ref="D651:D659"/>
    <mergeCell ref="E651:E659"/>
    <mergeCell ref="Y635:Y638"/>
    <mergeCell ref="Z647:Z650"/>
    <mergeCell ref="AA647:AA650"/>
    <mergeCell ref="AB647:AB650"/>
    <mergeCell ref="C647:C650"/>
    <mergeCell ref="Z635:Z638"/>
    <mergeCell ref="AA635:AA638"/>
    <mergeCell ref="AB635:AB638"/>
    <mergeCell ref="Y647:Y650"/>
    <mergeCell ref="C639:C642"/>
    <mergeCell ref="D146:D149"/>
    <mergeCell ref="D138:D141"/>
    <mergeCell ref="D130:D133"/>
    <mergeCell ref="D90:D93"/>
    <mergeCell ref="C186:E189"/>
    <mergeCell ref="C262:C265"/>
    <mergeCell ref="D206:D209"/>
    <mergeCell ref="E206:E209"/>
    <mergeCell ref="Y202:Y205"/>
    <mergeCell ref="AA94:AA97"/>
    <mergeCell ref="Y98:Y101"/>
    <mergeCell ref="AA98:AA101"/>
    <mergeCell ref="Z94:Z97"/>
    <mergeCell ref="Z90:Z93"/>
    <mergeCell ref="Y102:Y105"/>
    <mergeCell ref="Z54:Z77"/>
    <mergeCell ref="AA54:AA77"/>
    <mergeCell ref="AA82:AA85"/>
    <mergeCell ref="Y86:Y89"/>
    <mergeCell ref="Z86:Z89"/>
    <mergeCell ref="Z82:Z85"/>
    <mergeCell ref="C122:C125"/>
    <mergeCell ref="C146:C149"/>
    <mergeCell ref="D222:D225"/>
    <mergeCell ref="D226:D229"/>
    <mergeCell ref="D246:D249"/>
    <mergeCell ref="Z202:Z205"/>
    <mergeCell ref="AA202:AA205"/>
    <mergeCell ref="E202:E205"/>
    <mergeCell ref="AA238:AA241"/>
    <mergeCell ref="E46:E49"/>
    <mergeCell ref="E42:E45"/>
    <mergeCell ref="E58:E61"/>
    <mergeCell ref="E34:E37"/>
    <mergeCell ref="D34:D37"/>
    <mergeCell ref="C42:C45"/>
    <mergeCell ref="E50:E53"/>
    <mergeCell ref="AB54:AB77"/>
    <mergeCell ref="AC54:AC77"/>
    <mergeCell ref="AD54:AD77"/>
    <mergeCell ref="Y106:Y109"/>
    <mergeCell ref="D43:D45"/>
    <mergeCell ref="Y42:Y45"/>
    <mergeCell ref="D106:D109"/>
    <mergeCell ref="B50:B52"/>
    <mergeCell ref="C66:C69"/>
    <mergeCell ref="D66:D69"/>
    <mergeCell ref="E66:E69"/>
    <mergeCell ref="C70:C73"/>
    <mergeCell ref="C74:C77"/>
    <mergeCell ref="D74:D77"/>
    <mergeCell ref="E74:E77"/>
    <mergeCell ref="E82:E85"/>
    <mergeCell ref="Y90:Y93"/>
    <mergeCell ref="Y82:Y85"/>
    <mergeCell ref="Y54:Y77"/>
    <mergeCell ref="D82:D85"/>
    <mergeCell ref="D98:D101"/>
    <mergeCell ref="B82:B85"/>
    <mergeCell ref="B86:B89"/>
    <mergeCell ref="AA86:AA89"/>
    <mergeCell ref="AA90:AA93"/>
    <mergeCell ref="E2:F2"/>
    <mergeCell ref="G16:H16"/>
    <mergeCell ref="C22:E25"/>
    <mergeCell ref="D46:D49"/>
    <mergeCell ref="B22:B25"/>
    <mergeCell ref="E94:E97"/>
    <mergeCell ref="B90:B93"/>
    <mergeCell ref="B14:B17"/>
    <mergeCell ref="C86:E89"/>
    <mergeCell ref="C82:C85"/>
    <mergeCell ref="C54:C57"/>
    <mergeCell ref="C38:C41"/>
    <mergeCell ref="C26:C29"/>
    <mergeCell ref="D15:E15"/>
    <mergeCell ref="C14:C17"/>
    <mergeCell ref="C6:AD6"/>
    <mergeCell ref="C7:AD7"/>
    <mergeCell ref="AC82:AC85"/>
    <mergeCell ref="AD82:AD85"/>
    <mergeCell ref="AC86:AC89"/>
    <mergeCell ref="AD86:AD89"/>
    <mergeCell ref="AC90:AC93"/>
    <mergeCell ref="AD90:AD93"/>
    <mergeCell ref="AD46:AD49"/>
    <mergeCell ref="C34:C37"/>
    <mergeCell ref="D50:D53"/>
    <mergeCell ref="C50:C53"/>
    <mergeCell ref="D54:D57"/>
    <mergeCell ref="D38:D41"/>
    <mergeCell ref="E38:E41"/>
    <mergeCell ref="C58:C61"/>
    <mergeCell ref="C62:C65"/>
    <mergeCell ref="E142:E145"/>
    <mergeCell ref="D142:D145"/>
    <mergeCell ref="E126:E129"/>
    <mergeCell ref="E130:E133"/>
    <mergeCell ref="B114:B117"/>
    <mergeCell ref="E214:E217"/>
    <mergeCell ref="C126:C129"/>
    <mergeCell ref="C138:C141"/>
    <mergeCell ref="D122:D125"/>
    <mergeCell ref="B186:B189"/>
    <mergeCell ref="E146:E149"/>
    <mergeCell ref="D150:D153"/>
    <mergeCell ref="B110:B113"/>
    <mergeCell ref="C114:C117"/>
    <mergeCell ref="D126:D129"/>
    <mergeCell ref="D110:D113"/>
    <mergeCell ref="C142:C145"/>
    <mergeCell ref="C134:C137"/>
    <mergeCell ref="B643:B646"/>
    <mergeCell ref="B626:B634"/>
    <mergeCell ref="C626:C634"/>
    <mergeCell ref="B347:B355"/>
    <mergeCell ref="C347:C355"/>
    <mergeCell ref="D347:D355"/>
    <mergeCell ref="D329:D337"/>
    <mergeCell ref="C428:C436"/>
    <mergeCell ref="D428:D436"/>
    <mergeCell ref="C410:C418"/>
    <mergeCell ref="C419:C427"/>
    <mergeCell ref="D401:D409"/>
    <mergeCell ref="B374:B382"/>
    <mergeCell ref="D392:D400"/>
    <mergeCell ref="D410:D418"/>
    <mergeCell ref="C338:C346"/>
    <mergeCell ref="D338:D346"/>
    <mergeCell ref="C536:C544"/>
    <mergeCell ref="D536:D544"/>
    <mergeCell ref="B329:B337"/>
    <mergeCell ref="C329:C337"/>
    <mergeCell ref="C392:C400"/>
    <mergeCell ref="C455:C463"/>
    <mergeCell ref="C401:C409"/>
    <mergeCell ref="B298:B301"/>
    <mergeCell ref="C311:C319"/>
    <mergeCell ref="AA298:AA301"/>
    <mergeCell ref="C298:C301"/>
    <mergeCell ref="D419:D427"/>
    <mergeCell ref="E419:E427"/>
    <mergeCell ref="B311:B319"/>
    <mergeCell ref="E311:E319"/>
    <mergeCell ref="C383:C391"/>
    <mergeCell ref="C374:C382"/>
    <mergeCell ref="E383:E391"/>
    <mergeCell ref="D374:D382"/>
    <mergeCell ref="E347:E355"/>
    <mergeCell ref="E320:E328"/>
    <mergeCell ref="B302:B310"/>
    <mergeCell ref="D298:D301"/>
    <mergeCell ref="C320:C328"/>
    <mergeCell ref="C302:E310"/>
    <mergeCell ref="E298:E301"/>
    <mergeCell ref="Y298:Y301"/>
    <mergeCell ref="B320:B328"/>
    <mergeCell ref="E392:E400"/>
    <mergeCell ref="D320:D328"/>
    <mergeCell ref="E374:E382"/>
    <mergeCell ref="D311:D319"/>
    <mergeCell ref="AC242:AC245"/>
    <mergeCell ref="AA246:AA249"/>
    <mergeCell ref="AB270:AB273"/>
    <mergeCell ref="AC270:AC273"/>
    <mergeCell ref="AC246:AC249"/>
    <mergeCell ref="AB258:AB261"/>
    <mergeCell ref="AB298:AB301"/>
    <mergeCell ref="E254:E257"/>
    <mergeCell ref="D254:D257"/>
    <mergeCell ref="E242:E245"/>
    <mergeCell ref="E262:E265"/>
    <mergeCell ref="Y258:Y261"/>
    <mergeCell ref="Z246:Z249"/>
    <mergeCell ref="Z250:Z253"/>
    <mergeCell ref="E246:E249"/>
    <mergeCell ref="AA286:AA289"/>
    <mergeCell ref="AB286:AB289"/>
    <mergeCell ref="D290:D293"/>
    <mergeCell ref="E290:E293"/>
    <mergeCell ref="AB282:AB285"/>
    <mergeCell ref="AC282:AC285"/>
    <mergeCell ref="Z242:Z245"/>
    <mergeCell ref="E218:E221"/>
    <mergeCell ref="Z258:Z261"/>
    <mergeCell ref="Z286:Z289"/>
    <mergeCell ref="AB246:AB249"/>
    <mergeCell ref="Y242:Y245"/>
    <mergeCell ref="E230:E233"/>
    <mergeCell ref="C286:E289"/>
    <mergeCell ref="AA218:AA229"/>
    <mergeCell ref="D266:D269"/>
    <mergeCell ref="E266:E269"/>
    <mergeCell ref="AA242:AA245"/>
    <mergeCell ref="AB242:AB245"/>
    <mergeCell ref="C250:C253"/>
    <mergeCell ref="C254:C257"/>
    <mergeCell ref="C246:C249"/>
    <mergeCell ref="D218:D221"/>
    <mergeCell ref="D278:D281"/>
    <mergeCell ref="E278:E281"/>
    <mergeCell ref="C278:C281"/>
    <mergeCell ref="Y282:Y285"/>
    <mergeCell ref="Z282:Z285"/>
    <mergeCell ref="AA282:AA285"/>
    <mergeCell ref="E226:E229"/>
    <mergeCell ref="D234:D237"/>
    <mergeCell ref="C230:C233"/>
    <mergeCell ref="C238:C241"/>
    <mergeCell ref="D238:D241"/>
    <mergeCell ref="E238:E241"/>
    <mergeCell ref="C242:C245"/>
    <mergeCell ref="D230:D233"/>
    <mergeCell ref="E234:E237"/>
    <mergeCell ref="B98:B101"/>
    <mergeCell ref="B106:B109"/>
    <mergeCell ref="E138:E141"/>
    <mergeCell ref="D134:D137"/>
    <mergeCell ref="B210:B213"/>
    <mergeCell ref="E114:E117"/>
    <mergeCell ref="Z106:Z109"/>
    <mergeCell ref="C130:C133"/>
    <mergeCell ref="C150:C153"/>
    <mergeCell ref="D94:D97"/>
    <mergeCell ref="C162:C165"/>
    <mergeCell ref="D162:D165"/>
    <mergeCell ref="E162:E165"/>
    <mergeCell ref="C178:C181"/>
    <mergeCell ref="D178:D181"/>
    <mergeCell ref="E178:E181"/>
    <mergeCell ref="Z238:Z241"/>
    <mergeCell ref="E98:E101"/>
    <mergeCell ref="C110:C113"/>
    <mergeCell ref="C234:C237"/>
    <mergeCell ref="C98:C101"/>
    <mergeCell ref="C102:E105"/>
    <mergeCell ref="C106:C109"/>
    <mergeCell ref="E118:E121"/>
    <mergeCell ref="E122:E125"/>
    <mergeCell ref="C118:C121"/>
    <mergeCell ref="B190:B193"/>
    <mergeCell ref="C222:C225"/>
    <mergeCell ref="E134:E137"/>
    <mergeCell ref="E106:E109"/>
    <mergeCell ref="D214:D217"/>
    <mergeCell ref="D114:D117"/>
    <mergeCell ref="AC214:AC217"/>
    <mergeCell ref="AA230:AA233"/>
    <mergeCell ref="AB230:AB233"/>
    <mergeCell ref="AB190:AB193"/>
    <mergeCell ref="AB186:AB189"/>
    <mergeCell ref="AB218:AB229"/>
    <mergeCell ref="B226:B229"/>
    <mergeCell ref="C90:C93"/>
    <mergeCell ref="Z214:Z217"/>
    <mergeCell ref="C8:AD8"/>
    <mergeCell ref="B5:AD5"/>
    <mergeCell ref="C9:AD9"/>
    <mergeCell ref="C10:AD10"/>
    <mergeCell ref="AD190:AD193"/>
    <mergeCell ref="E90:E93"/>
    <mergeCell ref="E150:E153"/>
    <mergeCell ref="AA46:AA49"/>
    <mergeCell ref="B30:B33"/>
    <mergeCell ref="Y26:Y29"/>
    <mergeCell ref="Z30:Z33"/>
    <mergeCell ref="E30:E33"/>
    <mergeCell ref="Y46:Y49"/>
    <mergeCell ref="Y30:Y33"/>
    <mergeCell ref="D30:D33"/>
    <mergeCell ref="Z98:Z101"/>
    <mergeCell ref="B26:B29"/>
    <mergeCell ref="C11:AD11"/>
    <mergeCell ref="C12:AD12"/>
    <mergeCell ref="AA106:AA109"/>
    <mergeCell ref="AB102:AB105"/>
    <mergeCell ref="B94:B97"/>
    <mergeCell ref="B102:B105"/>
    <mergeCell ref="D16:D17"/>
    <mergeCell ref="D26:D29"/>
    <mergeCell ref="E26:E29"/>
    <mergeCell ref="M16:P16"/>
    <mergeCell ref="AE16:AF16"/>
    <mergeCell ref="AE22:AE25"/>
    <mergeCell ref="AF22:AF25"/>
    <mergeCell ref="AE26:AE29"/>
    <mergeCell ref="AE626:AE634"/>
    <mergeCell ref="AF626:AF634"/>
    <mergeCell ref="AE639:AE642"/>
    <mergeCell ref="AF639:AF642"/>
    <mergeCell ref="AE643:AE646"/>
    <mergeCell ref="AF643:AF646"/>
    <mergeCell ref="AE651:AE659"/>
    <mergeCell ref="AF651:AF659"/>
    <mergeCell ref="AE647:AE650"/>
    <mergeCell ref="AF647:AF650"/>
    <mergeCell ref="AE635:AE638"/>
    <mergeCell ref="AF635:AF638"/>
    <mergeCell ref="AC218:AC229"/>
    <mergeCell ref="AD218:AD229"/>
    <mergeCell ref="AA234:AA237"/>
    <mergeCell ref="AB234:AB237"/>
    <mergeCell ref="AD186:AD189"/>
    <mergeCell ref="AD210:AD213"/>
    <mergeCell ref="AC190:AC193"/>
    <mergeCell ref="AC234:AC237"/>
    <mergeCell ref="AD234:AD237"/>
    <mergeCell ref="AD214:AD217"/>
    <mergeCell ref="AD230:AD233"/>
    <mergeCell ref="AC230:AC233"/>
    <mergeCell ref="D545:D553"/>
    <mergeCell ref="E338:E346"/>
    <mergeCell ref="C356:C364"/>
    <mergeCell ref="D356:D364"/>
    <mergeCell ref="E356:E364"/>
    <mergeCell ref="D365:D373"/>
    <mergeCell ref="E365:E373"/>
    <mergeCell ref="C365:C373"/>
    <mergeCell ref="D527:D535"/>
    <mergeCell ref="E527:E535"/>
    <mergeCell ref="C527:C535"/>
    <mergeCell ref="E410:E418"/>
    <mergeCell ref="E401:E409"/>
    <mergeCell ref="E437:E445"/>
    <mergeCell ref="E428:E436"/>
    <mergeCell ref="E464:E472"/>
    <mergeCell ref="C473:C481"/>
    <mergeCell ref="C482:C490"/>
    <mergeCell ref="D482:D490"/>
    <mergeCell ref="E482:E490"/>
    <mergeCell ref="C545:C553"/>
    <mergeCell ref="C518:C526"/>
    <mergeCell ref="E518:E526"/>
    <mergeCell ref="D518:D526"/>
    <mergeCell ref="AI30:AI33"/>
    <mergeCell ref="AJ30:AJ33"/>
    <mergeCell ref="AI34:AI37"/>
    <mergeCell ref="AJ34:AJ37"/>
    <mergeCell ref="AI38:AI41"/>
    <mergeCell ref="AJ38:AJ41"/>
    <mergeCell ref="AI42:AI45"/>
    <mergeCell ref="AJ42:AJ45"/>
    <mergeCell ref="AI46:AI49"/>
    <mergeCell ref="AJ46:AJ49"/>
    <mergeCell ref="D14:X14"/>
    <mergeCell ref="G15:X15"/>
    <mergeCell ref="U16:X16"/>
    <mergeCell ref="Y14:AJ14"/>
    <mergeCell ref="AA15:AJ15"/>
    <mergeCell ref="AI16:AJ16"/>
    <mergeCell ref="AI22:AI25"/>
    <mergeCell ref="AJ22:AJ25"/>
    <mergeCell ref="AI26:AI29"/>
    <mergeCell ref="AJ26:AJ29"/>
    <mergeCell ref="AG22:AG25"/>
    <mergeCell ref="AH22:AH25"/>
    <mergeCell ref="AG26:AG29"/>
    <mergeCell ref="AH26:AH29"/>
    <mergeCell ref="Q16:T16"/>
    <mergeCell ref="AG16:AH16"/>
    <mergeCell ref="B20:AH20"/>
    <mergeCell ref="B19:AH19"/>
    <mergeCell ref="B21:AH21"/>
    <mergeCell ref="AA26:AA29"/>
    <mergeCell ref="F15:F17"/>
    <mergeCell ref="E16:E17"/>
    <mergeCell ref="AI50:AI53"/>
    <mergeCell ref="AJ50:AJ53"/>
    <mergeCell ref="AI54:AI77"/>
    <mergeCell ref="AJ54:AJ77"/>
    <mergeCell ref="C78:C81"/>
    <mergeCell ref="Y78:Y81"/>
    <mergeCell ref="Z78:Z81"/>
    <mergeCell ref="AA78:AA81"/>
    <mergeCell ref="AB78:AB81"/>
    <mergeCell ref="AC78:AC81"/>
    <mergeCell ref="AD78:AD81"/>
    <mergeCell ref="AE78:AE81"/>
    <mergeCell ref="AF78:AF81"/>
    <mergeCell ref="AG78:AG81"/>
    <mergeCell ref="AH78:AH81"/>
    <mergeCell ref="AI78:AI81"/>
    <mergeCell ref="AJ78:AJ81"/>
    <mergeCell ref="AI102:AI105"/>
    <mergeCell ref="AJ102:AJ105"/>
    <mergeCell ref="AI106:AI109"/>
    <mergeCell ref="AJ106:AJ109"/>
    <mergeCell ref="AI110:AI129"/>
    <mergeCell ref="AJ110:AJ129"/>
    <mergeCell ref="AI130:AI133"/>
    <mergeCell ref="AJ130:AJ133"/>
    <mergeCell ref="AI134:AI161"/>
    <mergeCell ref="AJ134:AJ161"/>
    <mergeCell ref="AI82:AI85"/>
    <mergeCell ref="AJ82:AJ85"/>
    <mergeCell ref="AI86:AI89"/>
    <mergeCell ref="AJ86:AJ89"/>
    <mergeCell ref="AI90:AI93"/>
    <mergeCell ref="AJ90:AJ93"/>
    <mergeCell ref="AI94:AI97"/>
    <mergeCell ref="AJ94:AJ97"/>
    <mergeCell ref="AI98:AI101"/>
    <mergeCell ref="AJ98:AJ101"/>
    <mergeCell ref="AF174:AF177"/>
    <mergeCell ref="AG174:AG177"/>
    <mergeCell ref="AH174:AH177"/>
    <mergeCell ref="AI174:AI177"/>
    <mergeCell ref="AJ174:AJ177"/>
    <mergeCell ref="C166:C169"/>
    <mergeCell ref="D170:D173"/>
    <mergeCell ref="D166:D169"/>
    <mergeCell ref="E166:E169"/>
    <mergeCell ref="E170:E173"/>
    <mergeCell ref="C170:C173"/>
    <mergeCell ref="Y170:Y173"/>
    <mergeCell ref="Y162:Y169"/>
    <mergeCell ref="Z162:Z169"/>
    <mergeCell ref="AA162:AA169"/>
    <mergeCell ref="AB162:AB169"/>
    <mergeCell ref="AJ162:AJ169"/>
    <mergeCell ref="AI162:AI169"/>
    <mergeCell ref="AH162:AH169"/>
    <mergeCell ref="AG162:AG169"/>
    <mergeCell ref="AF162:AF169"/>
    <mergeCell ref="AE162:AE169"/>
    <mergeCell ref="AD162:AD169"/>
    <mergeCell ref="AC162:AC169"/>
    <mergeCell ref="Z170:Z173"/>
    <mergeCell ref="AA170:AA173"/>
    <mergeCell ref="C182:C185"/>
    <mergeCell ref="D182:D185"/>
    <mergeCell ref="E182:E185"/>
    <mergeCell ref="Y178:Y185"/>
    <mergeCell ref="Z178:Z185"/>
    <mergeCell ref="AA178:AA185"/>
    <mergeCell ref="AB178:AB185"/>
    <mergeCell ref="AC178:AC185"/>
    <mergeCell ref="AD178:AD185"/>
    <mergeCell ref="AE178:AE185"/>
    <mergeCell ref="AF178:AF185"/>
    <mergeCell ref="AG178:AG185"/>
    <mergeCell ref="AH178:AH185"/>
    <mergeCell ref="AI178:AI185"/>
    <mergeCell ref="AJ178:AJ185"/>
    <mergeCell ref="AD170:AD173"/>
    <mergeCell ref="AE170:AE173"/>
    <mergeCell ref="AF170:AF173"/>
    <mergeCell ref="AG170:AG173"/>
    <mergeCell ref="AH170:AH173"/>
    <mergeCell ref="AI170:AI173"/>
    <mergeCell ref="AJ170:AJ173"/>
    <mergeCell ref="Y174:Y177"/>
    <mergeCell ref="C174:C177"/>
    <mergeCell ref="D174:D177"/>
    <mergeCell ref="E174:E177"/>
    <mergeCell ref="Z174:Z177"/>
    <mergeCell ref="AA174:AA177"/>
    <mergeCell ref="AB174:AB177"/>
    <mergeCell ref="AC174:AC177"/>
    <mergeCell ref="AD174:AD177"/>
    <mergeCell ref="AE174:AE177"/>
    <mergeCell ref="AI206:AI209"/>
    <mergeCell ref="AJ206:AJ209"/>
    <mergeCell ref="AI210:AI213"/>
    <mergeCell ref="AJ210:AJ213"/>
    <mergeCell ref="AI214:AI217"/>
    <mergeCell ref="AJ214:AJ217"/>
    <mergeCell ref="AI218:AI229"/>
    <mergeCell ref="AJ218:AJ229"/>
    <mergeCell ref="AI230:AI233"/>
    <mergeCell ref="AJ230:AJ233"/>
    <mergeCell ref="AI186:AI189"/>
    <mergeCell ref="AJ186:AJ189"/>
    <mergeCell ref="AI190:AI193"/>
    <mergeCell ref="AJ190:AJ193"/>
    <mergeCell ref="AI194:AI197"/>
    <mergeCell ref="AJ194:AJ197"/>
    <mergeCell ref="AI198:AI201"/>
    <mergeCell ref="AJ198:AJ201"/>
    <mergeCell ref="AI202:AI205"/>
    <mergeCell ref="AJ202:AJ205"/>
    <mergeCell ref="AI250:AI253"/>
    <mergeCell ref="AJ250:AJ253"/>
    <mergeCell ref="AI254:AI257"/>
    <mergeCell ref="AJ254:AJ257"/>
    <mergeCell ref="AI258:AI261"/>
    <mergeCell ref="AJ258:AJ261"/>
    <mergeCell ref="AI262:AI265"/>
    <mergeCell ref="AJ262:AJ265"/>
    <mergeCell ref="AI266:AI269"/>
    <mergeCell ref="AJ266:AJ269"/>
    <mergeCell ref="AI234:AI237"/>
    <mergeCell ref="AJ234:AJ237"/>
    <mergeCell ref="AI238:AI241"/>
    <mergeCell ref="AJ238:AJ241"/>
    <mergeCell ref="AI242:AI245"/>
    <mergeCell ref="AJ242:AJ245"/>
    <mergeCell ref="AI246:AI249"/>
    <mergeCell ref="AJ246:AJ249"/>
    <mergeCell ref="AI278:AI281"/>
    <mergeCell ref="AJ278:AJ281"/>
    <mergeCell ref="Y278:Y281"/>
    <mergeCell ref="Z278:Z281"/>
    <mergeCell ref="AA278:AA281"/>
    <mergeCell ref="AB278:AB281"/>
    <mergeCell ref="AC278:AC281"/>
    <mergeCell ref="AD278:AD281"/>
    <mergeCell ref="AE278:AE281"/>
    <mergeCell ref="AF278:AF281"/>
    <mergeCell ref="AG278:AG281"/>
    <mergeCell ref="AH278:AH281"/>
    <mergeCell ref="AI270:AI273"/>
    <mergeCell ref="AJ270:AJ273"/>
    <mergeCell ref="D274:D277"/>
    <mergeCell ref="E274:E277"/>
    <mergeCell ref="C274:C277"/>
    <mergeCell ref="Y274:Y277"/>
    <mergeCell ref="AI274:AI277"/>
    <mergeCell ref="AJ274:AJ277"/>
    <mergeCell ref="AA274:AA277"/>
    <mergeCell ref="AB274:AB277"/>
    <mergeCell ref="AC274:AC277"/>
    <mergeCell ref="AD274:AD277"/>
    <mergeCell ref="AE274:AE277"/>
    <mergeCell ref="AF274:AF277"/>
    <mergeCell ref="AG274:AG277"/>
    <mergeCell ref="AH274:AH277"/>
    <mergeCell ref="Z274:Z277"/>
    <mergeCell ref="C282:C285"/>
    <mergeCell ref="AI286:AI289"/>
    <mergeCell ref="AJ286:AJ289"/>
    <mergeCell ref="AI290:AI293"/>
    <mergeCell ref="AJ290:AJ293"/>
    <mergeCell ref="AI294:AI297"/>
    <mergeCell ref="AJ294:AJ297"/>
    <mergeCell ref="AI298:AI301"/>
    <mergeCell ref="AJ298:AJ301"/>
    <mergeCell ref="AD282:AD285"/>
    <mergeCell ref="AE282:AE285"/>
    <mergeCell ref="AF282:AF285"/>
    <mergeCell ref="AG282:AG285"/>
    <mergeCell ref="AH282:AH285"/>
    <mergeCell ref="AI282:AI285"/>
    <mergeCell ref="AJ282:AJ285"/>
    <mergeCell ref="D282:D285"/>
    <mergeCell ref="E282:E285"/>
    <mergeCell ref="C290:C293"/>
    <mergeCell ref="C294:C297"/>
    <mergeCell ref="AE518:AE526"/>
    <mergeCell ref="AF518:AF526"/>
    <mergeCell ref="AG518:AG526"/>
    <mergeCell ref="C509:C517"/>
    <mergeCell ref="AJ446:AJ517"/>
    <mergeCell ref="AG446:AG517"/>
    <mergeCell ref="AA446:AA517"/>
    <mergeCell ref="AB446:AB517"/>
    <mergeCell ref="AC446:AC517"/>
    <mergeCell ref="AD446:AD517"/>
    <mergeCell ref="AE446:AE517"/>
    <mergeCell ref="AF446:AF517"/>
    <mergeCell ref="AH446:AH517"/>
    <mergeCell ref="AI446:AI517"/>
    <mergeCell ref="AI302:AI310"/>
    <mergeCell ref="AJ302:AJ310"/>
    <mergeCell ref="AI311:AI319"/>
    <mergeCell ref="AJ311:AJ319"/>
    <mergeCell ref="AI320:AI400"/>
    <mergeCell ref="AJ320:AJ400"/>
    <mergeCell ref="AI401:AI445"/>
    <mergeCell ref="AJ401:AJ445"/>
    <mergeCell ref="C554:C562"/>
    <mergeCell ref="C563:C571"/>
    <mergeCell ref="D572:D580"/>
    <mergeCell ref="E572:E580"/>
    <mergeCell ref="C572:C580"/>
    <mergeCell ref="Y554:Y580"/>
    <mergeCell ref="Z554:Z580"/>
    <mergeCell ref="AA554:AA580"/>
    <mergeCell ref="AB554:AB580"/>
    <mergeCell ref="AH518:AH526"/>
    <mergeCell ref="AI518:AI526"/>
    <mergeCell ref="AJ518:AJ526"/>
    <mergeCell ref="AI527:AI544"/>
    <mergeCell ref="AJ527:AJ544"/>
    <mergeCell ref="AI545:AI553"/>
    <mergeCell ref="AJ545:AJ553"/>
    <mergeCell ref="D554:D562"/>
    <mergeCell ref="E554:E562"/>
    <mergeCell ref="AC554:AC580"/>
    <mergeCell ref="AD554:AD580"/>
    <mergeCell ref="AE554:AE580"/>
    <mergeCell ref="AF554:AF580"/>
    <mergeCell ref="AG554:AG580"/>
    <mergeCell ref="AH554:AH580"/>
    <mergeCell ref="AI554:AI580"/>
    <mergeCell ref="AJ554:AJ580"/>
    <mergeCell ref="Y518:Y526"/>
    <mergeCell ref="Z518:Z526"/>
    <mergeCell ref="AA518:AA526"/>
    <mergeCell ref="AB518:AB526"/>
    <mergeCell ref="AC518:AC526"/>
    <mergeCell ref="AD518:AD526"/>
    <mergeCell ref="AC581:AC598"/>
    <mergeCell ref="AD581:AD598"/>
    <mergeCell ref="AE581:AE598"/>
    <mergeCell ref="AF581:AF598"/>
    <mergeCell ref="AG581:AG598"/>
    <mergeCell ref="AH581:AH598"/>
    <mergeCell ref="AI581:AI598"/>
    <mergeCell ref="AJ581:AJ598"/>
    <mergeCell ref="Z581:Z598"/>
    <mergeCell ref="C581:C589"/>
    <mergeCell ref="D581:D589"/>
    <mergeCell ref="E581:E589"/>
    <mergeCell ref="C590:C598"/>
    <mergeCell ref="D590:D598"/>
    <mergeCell ref="E590:E598"/>
    <mergeCell ref="Y581:Y598"/>
    <mergeCell ref="AA581:AA598"/>
    <mergeCell ref="AB581:AB598"/>
    <mergeCell ref="C617:C625"/>
    <mergeCell ref="D617:D625"/>
    <mergeCell ref="E617:E625"/>
    <mergeCell ref="Y617:Y625"/>
    <mergeCell ref="Z617:Z625"/>
    <mergeCell ref="AA617:AA625"/>
    <mergeCell ref="AB617:AB625"/>
    <mergeCell ref="AC617:AC625"/>
    <mergeCell ref="AD617:AD625"/>
    <mergeCell ref="AE617:AE625"/>
    <mergeCell ref="AF617:AF625"/>
    <mergeCell ref="AG617:AG625"/>
    <mergeCell ref="AH617:AH625"/>
    <mergeCell ref="AI617:AI625"/>
    <mergeCell ref="AJ617:AJ625"/>
    <mergeCell ref="C599:C607"/>
    <mergeCell ref="D599:D607"/>
    <mergeCell ref="E599:E607"/>
    <mergeCell ref="C608:C616"/>
    <mergeCell ref="Y599:Y616"/>
    <mergeCell ref="Z599:Z616"/>
    <mergeCell ref="AA599:AA616"/>
    <mergeCell ref="AB599:AB616"/>
    <mergeCell ref="AC599:AC616"/>
    <mergeCell ref="AI651:AI659"/>
    <mergeCell ref="AJ651:AJ659"/>
    <mergeCell ref="AI626:AI634"/>
    <mergeCell ref="AJ626:AJ634"/>
    <mergeCell ref="AI635:AI638"/>
    <mergeCell ref="AJ635:AJ638"/>
    <mergeCell ref="AI639:AI642"/>
    <mergeCell ref="AJ639:AJ642"/>
    <mergeCell ref="AI647:AI650"/>
    <mergeCell ref="AJ647:AJ650"/>
    <mergeCell ref="AI643:AI646"/>
    <mergeCell ref="AJ643:AJ646"/>
    <mergeCell ref="AD599:AD616"/>
    <mergeCell ref="AE599:AE616"/>
    <mergeCell ref="AF599:AF616"/>
    <mergeCell ref="AG599:AG616"/>
    <mergeCell ref="AH599:AH616"/>
    <mergeCell ref="AI599:AI616"/>
    <mergeCell ref="AJ599:AJ616"/>
    <mergeCell ref="AD651:AD659"/>
    <mergeCell ref="AD635:AD638"/>
    <mergeCell ref="AD647:AD650"/>
    <mergeCell ref="AD639:AD642"/>
    <mergeCell ref="AD643:AD646"/>
    <mergeCell ref="AG647:AG650"/>
    <mergeCell ref="AH647:AH650"/>
    <mergeCell ref="AG643:AG646"/>
    <mergeCell ref="AH643:AH646"/>
    <mergeCell ref="AG639:AG642"/>
    <mergeCell ref="AH639:AH642"/>
    <mergeCell ref="AG635:AG638"/>
    <mergeCell ref="AH635:AH638"/>
  </mergeCells>
  <pageMargins left="0.25" right="0.25" top="0.75" bottom="0.75" header="0.3" footer="0.3"/>
  <pageSetup paperSize="9" scale="10" orientation="landscape" r:id="rId1"/>
  <headerFooter differentFirst="1">
    <oddHeader>&amp;C&amp;P</oddHeader>
  </headerFooter>
  <rowBreaks count="22" manualBreakCount="22">
    <brk id="33" min="1" max="35" man="1"/>
    <brk id="45" min="1" max="35" man="1"/>
    <brk id="61" min="1" max="35" man="1"/>
    <brk id="69" min="1" max="35" man="1"/>
    <brk id="83" min="1" max="35" man="1"/>
    <brk id="105" min="1" max="35" man="1"/>
    <brk id="124" min="1" max="35" man="1"/>
    <brk id="141" min="1" max="35" man="1"/>
    <brk id="160" min="1" max="35" man="1"/>
    <brk id="208" max="35" man="1"/>
    <brk id="240" min="1" max="35" man="1"/>
    <brk id="268" max="35" man="1"/>
    <brk id="306" max="35" man="1"/>
    <brk id="337" max="35" man="1"/>
    <brk id="366" max="35" man="1"/>
    <brk id="398" max="35" man="1"/>
    <brk id="431" max="35" man="1"/>
    <brk id="458" max="35" man="1"/>
    <brk id="482" max="35" man="1"/>
    <brk id="506" max="35" man="1"/>
    <brk id="548" max="35" man="1"/>
    <brk id="648" max="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7807E-82A5-4880-8C93-1CE6D360BC3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01.01.15_new форма</vt:lpstr>
      <vt:lpstr>Лист1</vt:lpstr>
      <vt:lpstr>а2</vt:lpstr>
      <vt:lpstr>'01.01.15_new форма'!Заголовки_для_печати</vt:lpstr>
      <vt:lpstr>М2</vt:lpstr>
      <vt:lpstr>'01.01.15_new форма'!Область_печати</vt:lpstr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SorokinaEV</dc:creator>
  <cp:lastModifiedBy>ADM5r2</cp:lastModifiedBy>
  <cp:lastPrinted>2024-03-28T09:42:20Z</cp:lastPrinted>
  <dcterms:created xsi:type="dcterms:W3CDTF">2012-08-14T07:16:27Z</dcterms:created>
  <dcterms:modified xsi:type="dcterms:W3CDTF">2024-04-01T05:00:43Z</dcterms:modified>
</cp:coreProperties>
</file>