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75" windowWidth="15480" windowHeight="9150"/>
  </bookViews>
  <sheets>
    <sheet name="01.10.14_new форма" sheetId="9" r:id="rId1"/>
  </sheets>
  <definedNames>
    <definedName name="_xlnm.Print_Titles" localSheetId="0">'01.10.14_new форма'!$8:$12</definedName>
    <definedName name="_xlnm.Print_Area" localSheetId="0">'01.10.14_new форма'!$A$1:$AQ$162</definedName>
  </definedNames>
  <calcPr calcId="145621"/>
</workbook>
</file>

<file path=xl/calcChain.xml><?xml version="1.0" encoding="utf-8"?>
<calcChain xmlns="http://schemas.openxmlformats.org/spreadsheetml/2006/main">
  <c r="H81" i="9" l="1"/>
  <c r="F81" i="9"/>
  <c r="R103" i="9" l="1"/>
  <c r="T91" i="9"/>
  <c r="R91" i="9"/>
  <c r="T86" i="9"/>
  <c r="R86" i="9"/>
  <c r="T84" i="9"/>
  <c r="R84" i="9"/>
  <c r="T82" i="9"/>
  <c r="T23" i="9"/>
  <c r="T18" i="9" s="1"/>
  <c r="R23" i="9"/>
  <c r="T22" i="9"/>
  <c r="T17" i="9" s="1"/>
  <c r="R18" i="9"/>
  <c r="T16" i="9"/>
  <c r="H46" i="9" l="1"/>
  <c r="V103" i="9" l="1"/>
  <c r="P66" i="9" l="1"/>
  <c r="P61" i="9"/>
  <c r="P18" i="9" l="1"/>
  <c r="P22" i="9"/>
  <c r="P17" i="9" s="1"/>
  <c r="P16" i="9" s="1"/>
  <c r="N22" i="9"/>
  <c r="N21" i="9"/>
  <c r="P91" i="9"/>
  <c r="P21" i="9" l="1"/>
  <c r="P86" i="9"/>
  <c r="P84" i="9"/>
  <c r="P82" i="9"/>
  <c r="P97" i="9" s="1"/>
  <c r="P76" i="9"/>
  <c r="P56" i="9"/>
  <c r="P46" i="9"/>
  <c r="Q41" i="9"/>
  <c r="P41" i="9"/>
  <c r="O41" i="9"/>
  <c r="N41" i="9"/>
  <c r="P36" i="9"/>
  <c r="P31" i="9"/>
  <c r="P26" i="9"/>
  <c r="P159" i="9" l="1"/>
  <c r="P158" i="9" s="1"/>
  <c r="P96" i="9"/>
  <c r="P81" i="9"/>
</calcChain>
</file>

<file path=xl/comments1.xml><?xml version="1.0" encoding="utf-8"?>
<comments xmlns="http://schemas.openxmlformats.org/spreadsheetml/2006/main">
  <authors>
    <author>PC</author>
  </authors>
  <commentList>
    <comment ref="B76" authorId="0">
      <text>
        <r>
          <rPr>
            <b/>
            <sz val="8"/>
            <color indexed="81"/>
            <rFont val="Tahoma"/>
            <family val="2"/>
            <charset val="204"/>
          </rPr>
          <t>PC: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96" authorId="0">
      <text>
        <r>
          <rPr>
            <b/>
            <sz val="8"/>
            <color indexed="81"/>
            <rFont val="Tahoma"/>
            <family val="2"/>
            <charset val="204"/>
          </rPr>
          <t>PC: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<sst xmlns="http://schemas.openxmlformats.org/spreadsheetml/2006/main" count="646" uniqueCount="98">
  <si>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</si>
  <si>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</si>
  <si>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</si>
  <si>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</si>
  <si>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</si>
  <si>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</si>
  <si>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</si>
  <si>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</si>
  <si>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</si>
  <si>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</si>
  <si>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</si>
  <si>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</si>
  <si>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 xml:space="preserve">4.1.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</si>
  <si>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</si>
  <si>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4.2. поступлений целевого характера из бюджетов поселений Таврического муниципального района Омской области</t>
  </si>
  <si>
    <t xml:space="preserve">4.3. средств дорожного фонда Таврического муниципального района Омской области
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</si>
  <si>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</si>
  <si>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</si>
  <si>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</si>
  <si>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</si>
  <si>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</si>
  <si>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</si>
  <si>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</si>
  <si>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r>
      <t xml:space="preserve">4. Переходящего остатка бюджетных средств, в том числе: </t>
    </r>
    <r>
      <rPr>
        <sz val="18"/>
        <color indexed="60"/>
        <rFont val="Times New Roman"/>
        <family val="1"/>
        <charset val="204"/>
      </rPr>
      <t/>
    </r>
  </si>
  <si>
    <t>Итого по подпрограмме 1 муниципальной программы</t>
  </si>
  <si>
    <t>Всего</t>
  </si>
  <si>
    <t>Всего &lt;6&gt;</t>
  </si>
  <si>
    <t xml:space="preserve">1. Налоговых и неналоговых доходов, поступлений нецелевого характера из областного бюджета&lt;7&gt;
</t>
  </si>
  <si>
    <t xml:space="preserve">2. Поступлений целевого характера из областного бюджета&lt;7&gt;
</t>
  </si>
  <si>
    <t>о реализации муниципальной программы Таврического муниципального района Омской области &lt;1&gt;</t>
  </si>
  <si>
    <t xml:space="preserve">Объем (рублей) &lt;2&gt;
</t>
  </si>
  <si>
    <t xml:space="preserve">Факт 
</t>
  </si>
  <si>
    <t>Цель муниципальной программы: Создание условий для развития физической культуры и спорта в Таврическом муниципальном районе.</t>
  </si>
  <si>
    <t>Цель подпрограммы 1 муниципальной программы: Сохранение и укрепление здоровья населения Таврического муниципального района путем вовлечения в систематические занятия физической культурой и спортом, а также организации активного и здорового досуга, подготовки молодежи к службе в армии.</t>
  </si>
  <si>
    <t>Задача 1 подпрограммы 1 муниципальной программы: Создание условий для занятий массовой физической культурой и спортом</t>
  </si>
  <si>
    <t>160000.00</t>
  </si>
  <si>
    <t>Основное мероприятие 1: Совершенствование спортивной инфраструктуры и материально-технической базы для занятий массовой физической культуры и спортом</t>
  </si>
  <si>
    <t>0.00</t>
  </si>
  <si>
    <t xml:space="preserve">Задача 2  подпрограммы:
Увеличение доли населения, занимающихся физической культурой и спортом.
</t>
  </si>
  <si>
    <t xml:space="preserve">Основное мероприятие 2
Вовлечение населения в занятия массовой физической культурой и спортом. Обеспечение организации и проведения  физкультурно-массовых и спортивных мероприятий.
</t>
  </si>
  <si>
    <t>Задача 2 муниципальной программы 2: Создание благоприятных условий для успешной социализации и эффективной самореализации молодежи, включение ее в социально активные формы деятельности.</t>
  </si>
  <si>
    <t>Итого по подпрограмме 2 муниципальной программы</t>
  </si>
  <si>
    <t>%</t>
  </si>
  <si>
    <t>чел</t>
  </si>
  <si>
    <t>160000.0</t>
  </si>
  <si>
    <t>5562509.01</t>
  </si>
  <si>
    <t>210219990, 0210220010</t>
  </si>
  <si>
    <t xml:space="preserve"> 4. иных источников финансирования, предусмотренных законодательством</t>
  </si>
  <si>
    <t>Всего по муниципальной программе</t>
  </si>
  <si>
    <t>Отчет</t>
  </si>
  <si>
    <t xml:space="preserve">Неисполненные обязательства 2020 года &lt;5&gt;
</t>
  </si>
  <si>
    <t>Задача 1 муниципальной программы:  Сохранение и укрепление здоровья населения Таврического муниципального района путем вовлечения в систематические занятия физической культурой и спортом, а также организации активного и здорового досуга, подготовкимолодежи к службе в армии.</t>
  </si>
  <si>
    <t xml:space="preserve">Мероприятие 1 Капитальный ремонт стадиона «ХХХ лет Победы», спортивных обьектов, расположенных на территории Таврического муниципального района. </t>
  </si>
  <si>
    <t>Мероприятие 2 Приобретение экипировки для членов сборных команд Таврического муниципального района.</t>
  </si>
  <si>
    <t>Мероприятие 3: Приобретение спортивного инвентаря и оборудования</t>
  </si>
  <si>
    <t xml:space="preserve">
Мероприятие 1
Организация спортивно-массовых и физкультурно-оздоровительных мероприятий, внедрение и реализация ВФСК "ГТО" на территории Таврического муниципального района
</t>
  </si>
  <si>
    <t xml:space="preserve">Мероприятие 2 Создание условий для обеспечения организации и проведения физкультурно-массовых и спортивных мероприятий 
</t>
  </si>
  <si>
    <t xml:space="preserve">Попрограмма 2 " Реализация молодежной политики на территории Таврического муниципального района Омской области". Цель подпрограммы 2:  Создание благоприятных условий для успешной социализации и эффективной самореализации молодежи, включение ее в социально активные формы деятельности.
</t>
  </si>
  <si>
    <t xml:space="preserve">Задачи подпрограммы 2 муниципальной программы 1.  Развитие и укрепление системы духовно-нравственного и патриотического воспитания молодежи Таврической муниципального района. 2.Поддержка талантливой молодежи, молодежных социально значимых инициатив.
</t>
  </si>
  <si>
    <t>Основное мероприятие подпрограммы 2 Создание условий для духовно - нравственного и патриотического воспитания молодежи Таврического муниципального района</t>
  </si>
  <si>
    <t>Доля населения систематически занимающихся ФКиС в возрасте от 3 - 70 лет</t>
  </si>
  <si>
    <t>Количество медалей завоеванных спортсменами на областных и всероссийских соревнованиях</t>
  </si>
  <si>
    <t>штук</t>
  </si>
  <si>
    <t>Число молодых людей , ведущих здоровый образ жизни, регулярно заниющихся ФКиС</t>
  </si>
  <si>
    <t>Ко/во проведенных мероприятий в рамках реализации и внедрения на территории района ВФСК "ГТО"</t>
  </si>
  <si>
    <t>Доля реализованных мероприятий в утвержденном календарном плане официальных физкультурных и спортивных мероприятий МКУ "Центр ФКиС"</t>
  </si>
  <si>
    <t>Количество пользователей АИС "Молодежь" подавших заявку на участие в мероприятиях</t>
  </si>
  <si>
    <t>человек</t>
  </si>
  <si>
    <t>"Развитие физической культуры и спорта,  реализация молодежной политики в Таврическом муниципальном районе Омской области на 2020-2026 годы"</t>
  </si>
  <si>
    <t>Мероприятие:  Создание условий для духовно - нравственного и патриотического воспитания молодежи Таврического муниципального района</t>
  </si>
  <si>
    <t xml:space="preserve">Неисполненные обязательства 2021 года &lt;5&gt;
</t>
  </si>
  <si>
    <t>тыс.кв.м</t>
  </si>
  <si>
    <t>Общая площадь введенных в эксплуатацию спортсооружений (спортивного комплекса) после кап.ремонта на территории Таврического муниципального района</t>
  </si>
  <si>
    <t>2020 год</t>
  </si>
  <si>
    <t>2021 год</t>
  </si>
  <si>
    <t>Мероприятие 5: Капитальный ремонт спортивного комплекса, расположенного по адресу: Омская область, Таврический район, р.п. Таврическое, ул.Пролетарская</t>
  </si>
  <si>
    <t xml:space="preserve">Неисполненные обязательства 2020-21 года &lt;5&gt;
</t>
  </si>
  <si>
    <t>42.5</t>
  </si>
  <si>
    <t>Мероприятие 4: Организация спортивно-массовых и физкультурно-оздоровительных мероприятий, внедрение и реализация ВФСК "ГТО" на территории Таврического муниципального района</t>
  </si>
  <si>
    <t>210119990 021.0112013</t>
  </si>
  <si>
    <t>210119990 02.1.01.20011</t>
  </si>
  <si>
    <t>02.1.01.12012</t>
  </si>
  <si>
    <t>210119990 02.1.01.70750 02.1.01.s0750</t>
  </si>
  <si>
    <t>02.01.12010</t>
  </si>
  <si>
    <t>02.01.12020</t>
  </si>
  <si>
    <t>2022 год</t>
  </si>
  <si>
    <t>Мероприятие 6:Капитальный ремонт и материально -техническое оснощение обьектов,находящихся в муниципальной собственности, а также муниципальных учреждений</t>
  </si>
  <si>
    <t>Мероприятие 7: Строительство здания раздевалки спорткомплекса, по адресу: Омская область, Таврический район, р.п. Таврическое, ул. Пролетарская</t>
  </si>
  <si>
    <t>Мероприятие 8: Строительство крытой хоккейной площадки с искусственным льдом в р.п. Таврическое</t>
  </si>
  <si>
    <t>Мероприятие 9: Поставка укрытия надземного типа на болтовых соединениях на основе мягково покрытия для защиты от воздействия внешней окружающей среды в р.п. Таврическое</t>
  </si>
  <si>
    <r>
      <t xml:space="preserve">на 01 января </t>
    </r>
    <r>
      <rPr>
        <u/>
        <sz val="18"/>
        <rFont val="Times New Roman"/>
        <family val="1"/>
        <charset val="204"/>
      </rPr>
      <t xml:space="preserve">2024  </t>
    </r>
    <r>
      <rPr>
        <sz val="18"/>
        <rFont val="Times New Roman"/>
        <family val="1"/>
        <charset val="204"/>
      </rPr>
      <t>года</t>
    </r>
  </si>
  <si>
    <t xml:space="preserve">Неисполненные обязательства 2022 года &lt;5&gt;
</t>
  </si>
  <si>
    <t xml:space="preserve">Неисполненные обязательства 2023 года &lt;5&gt;
</t>
  </si>
  <si>
    <t>Мероприятие10: Устройство быстровозводимых конструкций в р.п.Таврическое</t>
  </si>
  <si>
    <t>11227044.08</t>
  </si>
  <si>
    <t>2023 год</t>
  </si>
  <si>
    <t>47.9</t>
  </si>
  <si>
    <t>Приложение 3 к Постановлению
Администрации Таврического 
муниципального  района
от  04.06.2024 № 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</si>
</sst>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8"/>
      <color indexed="60"/>
      <name val="Times New Roman"/>
      <family val="1"/>
      <charset val="204"/>
    </font>
    <font>
      <u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26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sz val="24"/>
      <name val="Times New Roman"/>
      <family val="1"/>
      <charset val="204"/>
    </font>
    <font>
      <sz val="36"/>
      <color rgb="FFFF0000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290">
    <xf numFmtId="0" fontId="0" fillId="0" borderId="0" xfId="0"/>
    <xf numFmtId="0" fontId="11" fillId="0" borderId="0" xfId="0" applyFont="1" applyFill="1" applyBorder="1"/>
    <xf numFmtId="0" fontId="10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6" fillId="0" borderId="0" xfId="0" applyFont="1" applyFill="1"/>
    <xf numFmtId="0" fontId="7" fillId="0" borderId="0" xfId="0" applyFont="1" applyFill="1"/>
    <xf numFmtId="0" fontId="3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/>
    </xf>
    <xf numFmtId="0" fontId="7" fillId="3" borderId="0" xfId="0" applyFont="1" applyFill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7" fillId="0" borderId="0" xfId="0" applyFont="1" applyFill="1"/>
    <xf numFmtId="0" fontId="3" fillId="0" borderId="0" xfId="0" applyFont="1" applyFill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4" fontId="16" fillId="0" borderId="2" xfId="0" applyNumberFormat="1" applyFont="1" applyFill="1" applyBorder="1" applyAlignment="1">
      <alignment horizontal="center" vertical="top" wrapText="1"/>
    </xf>
    <xf numFmtId="2" fontId="16" fillId="2" borderId="2" xfId="0" applyNumberFormat="1" applyFont="1" applyFill="1" applyBorder="1" applyAlignment="1">
      <alignment horizontal="center" vertical="top" wrapText="1"/>
    </xf>
    <xf numFmtId="2" fontId="17" fillId="0" borderId="2" xfId="0" applyNumberFormat="1" applyFont="1" applyFill="1" applyBorder="1" applyAlignment="1">
      <alignment horizontal="center" vertical="top" wrapText="1"/>
    </xf>
    <xf numFmtId="2" fontId="16" fillId="0" borderId="2" xfId="0" applyNumberFormat="1" applyFont="1" applyFill="1" applyBorder="1" applyAlignment="1">
      <alignment horizontal="center" vertical="top" wrapText="1"/>
    </xf>
    <xf numFmtId="0" fontId="11" fillId="4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2" fontId="16" fillId="0" borderId="0" xfId="0" applyNumberFormat="1" applyFont="1" applyFill="1" applyBorder="1" applyAlignment="1">
      <alignment horizontal="center" vertical="top" wrapText="1"/>
    </xf>
    <xf numFmtId="2" fontId="16" fillId="4" borderId="2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2" fontId="17" fillId="0" borderId="0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4" fontId="3" fillId="4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/>
    </xf>
    <xf numFmtId="0" fontId="18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/>
    </xf>
    <xf numFmtId="2" fontId="17" fillId="4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2" fontId="17" fillId="0" borderId="3" xfId="0" applyNumberFormat="1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2" fontId="22" fillId="0" borderId="2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wrapText="1"/>
    </xf>
    <xf numFmtId="0" fontId="20" fillId="0" borderId="5" xfId="0" applyFont="1" applyFill="1" applyBorder="1" applyAlignment="1">
      <alignment wrapText="1"/>
    </xf>
    <xf numFmtId="0" fontId="20" fillId="0" borderId="3" xfId="0" applyFont="1" applyFill="1" applyBorder="1" applyAlignment="1">
      <alignment wrapText="1"/>
    </xf>
    <xf numFmtId="0" fontId="20" fillId="0" borderId="3" xfId="0" applyFont="1" applyFill="1" applyBorder="1" applyAlignment="1">
      <alignment vertical="top" wrapText="1"/>
    </xf>
    <xf numFmtId="0" fontId="20" fillId="0" borderId="2" xfId="0" applyFont="1" applyFill="1" applyBorder="1" applyAlignment="1">
      <alignment vertical="top" wrapText="1"/>
    </xf>
    <xf numFmtId="49" fontId="20" fillId="0" borderId="4" xfId="0" applyNumberFormat="1" applyFont="1" applyFill="1" applyBorder="1" applyAlignment="1">
      <alignment horizontal="center" vertical="top" wrapText="1"/>
    </xf>
    <xf numFmtId="49" fontId="20" fillId="0" borderId="5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/>
    </xf>
    <xf numFmtId="0" fontId="20" fillId="0" borderId="2" xfId="0" applyFont="1" applyFill="1" applyBorder="1" applyAlignment="1">
      <alignment vertical="top"/>
    </xf>
    <xf numFmtId="0" fontId="20" fillId="0" borderId="5" xfId="0" applyFont="1" applyFill="1" applyBorder="1" applyAlignment="1">
      <alignment horizontal="center" vertical="top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16" fillId="4" borderId="2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4" fontId="17" fillId="0" borderId="2" xfId="0" applyNumberFormat="1" applyFont="1" applyFill="1" applyBorder="1" applyAlignment="1">
      <alignment horizontal="center" vertical="top" wrapText="1"/>
    </xf>
    <xf numFmtId="4" fontId="17" fillId="2" borderId="2" xfId="0" applyNumberFormat="1" applyFont="1" applyFill="1" applyBorder="1" applyAlignment="1">
      <alignment horizontal="center" vertical="top" wrapText="1"/>
    </xf>
    <xf numFmtId="2" fontId="17" fillId="2" borderId="2" xfId="0" applyNumberFormat="1" applyFont="1" applyFill="1" applyBorder="1" applyAlignment="1">
      <alignment horizontal="center" vertical="top" wrapText="1"/>
    </xf>
    <xf numFmtId="4" fontId="17" fillId="0" borderId="3" xfId="0" applyNumberFormat="1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4" fontId="16" fillId="0" borderId="4" xfId="0" applyNumberFormat="1" applyFont="1" applyFill="1" applyBorder="1" applyAlignment="1">
      <alignment horizontal="center" vertical="top" wrapText="1"/>
    </xf>
    <xf numFmtId="4" fontId="16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2" fontId="17" fillId="0" borderId="4" xfId="0" applyNumberFormat="1" applyFont="1" applyFill="1" applyBorder="1" applyAlignment="1">
      <alignment horizontal="center" vertical="top" wrapText="1"/>
    </xf>
    <xf numFmtId="2" fontId="17" fillId="0" borderId="5" xfId="0" applyNumberFormat="1" applyFont="1" applyFill="1" applyBorder="1" applyAlignment="1">
      <alignment horizontal="center" vertical="top" wrapText="1"/>
    </xf>
    <xf numFmtId="2" fontId="17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top" wrapText="1"/>
    </xf>
    <xf numFmtId="4" fontId="16" fillId="0" borderId="3" xfId="0" applyNumberFormat="1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2" fontId="16" fillId="2" borderId="4" xfId="0" applyNumberFormat="1" applyFont="1" applyFill="1" applyBorder="1" applyAlignment="1">
      <alignment horizontal="center" vertical="top" wrapText="1"/>
    </xf>
    <xf numFmtId="2" fontId="16" fillId="2" borderId="5" xfId="0" applyNumberFormat="1" applyFont="1" applyFill="1" applyBorder="1" applyAlignment="1">
      <alignment horizontal="center" vertical="top" wrapText="1"/>
    </xf>
    <xf numFmtId="2" fontId="16" fillId="2" borderId="3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2" fontId="17" fillId="0" borderId="4" xfId="0" applyNumberFormat="1" applyFont="1" applyFill="1" applyBorder="1" applyAlignment="1">
      <alignment horizontal="center" vertical="top" wrapText="1"/>
    </xf>
    <xf numFmtId="2" fontId="17" fillId="0" borderId="5" xfId="0" applyNumberFormat="1" applyFont="1" applyFill="1" applyBorder="1" applyAlignment="1">
      <alignment horizontal="center" vertical="top" wrapText="1"/>
    </xf>
    <xf numFmtId="2" fontId="17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4" fontId="16" fillId="0" borderId="5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/>
    <xf numFmtId="0" fontId="7" fillId="0" borderId="5" xfId="0" applyFont="1" applyFill="1" applyBorder="1"/>
    <xf numFmtId="0" fontId="7" fillId="0" borderId="3" xfId="0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left" vertical="top" wrapText="1"/>
    </xf>
    <xf numFmtId="0" fontId="21" fillId="0" borderId="5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6" xfId="0" applyFont="1" applyFill="1" applyBorder="1" applyAlignment="1">
      <alignment horizontal="center" vertical="top" wrapText="1"/>
    </xf>
    <xf numFmtId="0" fontId="12" fillId="0" borderId="15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20" fillId="0" borderId="8" xfId="0" applyFont="1" applyFill="1" applyBorder="1" applyAlignment="1">
      <alignment horizontal="left" vertical="top" wrapText="1"/>
    </xf>
    <xf numFmtId="0" fontId="20" fillId="0" borderId="7" xfId="0" applyFont="1" applyFill="1" applyBorder="1" applyAlignment="1">
      <alignment horizontal="left" vertical="top" wrapText="1"/>
    </xf>
    <xf numFmtId="0" fontId="20" fillId="0" borderId="9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horizontal="center" vertical="top" wrapText="1"/>
    </xf>
    <xf numFmtId="2" fontId="20" fillId="0" borderId="2" xfId="0" applyNumberFormat="1" applyFont="1" applyFill="1" applyBorder="1" applyAlignment="1">
      <alignment horizontal="center" vertical="top" wrapText="1"/>
    </xf>
    <xf numFmtId="4" fontId="23" fillId="0" borderId="2" xfId="0" applyNumberFormat="1" applyFont="1" applyFill="1" applyBorder="1" applyAlignment="1">
      <alignment horizontal="center" vertical="top" wrapText="1"/>
    </xf>
    <xf numFmtId="2" fontId="23" fillId="0" borderId="2" xfId="0" applyNumberFormat="1" applyFont="1" applyFill="1" applyBorder="1" applyAlignment="1">
      <alignment horizontal="center" vertical="top" wrapText="1"/>
    </xf>
    <xf numFmtId="4" fontId="20" fillId="0" borderId="4" xfId="0" applyNumberFormat="1" applyFont="1" applyFill="1" applyBorder="1" applyAlignment="1">
      <alignment horizontal="center" vertical="top" wrapText="1"/>
    </xf>
    <xf numFmtId="4" fontId="20" fillId="0" borderId="4" xfId="0" applyNumberFormat="1" applyFont="1" applyFill="1" applyBorder="1" applyAlignment="1">
      <alignment horizontal="center" vertical="top" wrapText="1"/>
    </xf>
    <xf numFmtId="2" fontId="20" fillId="0" borderId="4" xfId="0" applyNumberFormat="1" applyFont="1" applyFill="1" applyBorder="1" applyAlignment="1">
      <alignment horizontal="center" vertical="top" wrapText="1"/>
    </xf>
    <xf numFmtId="4" fontId="20" fillId="0" borderId="3" xfId="0" applyNumberFormat="1" applyFont="1" applyFill="1" applyBorder="1" applyAlignment="1">
      <alignment horizontal="center" vertical="top" wrapText="1"/>
    </xf>
    <xf numFmtId="4" fontId="20" fillId="0" borderId="3" xfId="0" applyNumberFormat="1" applyFont="1" applyFill="1" applyBorder="1" applyAlignment="1">
      <alignment horizontal="center" vertical="top" wrapText="1"/>
    </xf>
    <xf numFmtId="2" fontId="20" fillId="0" borderId="3" xfId="0" applyNumberFormat="1" applyFont="1" applyFill="1" applyBorder="1" applyAlignment="1">
      <alignment horizontal="center" vertical="top" wrapText="1"/>
    </xf>
    <xf numFmtId="4" fontId="20" fillId="0" borderId="5" xfId="0" applyNumberFormat="1" applyFont="1" applyFill="1" applyBorder="1" applyAlignment="1">
      <alignment horizontal="center" vertical="top" wrapText="1"/>
    </xf>
    <xf numFmtId="2" fontId="20" fillId="0" borderId="5" xfId="0" applyNumberFormat="1" applyFont="1" applyFill="1" applyBorder="1" applyAlignment="1">
      <alignment horizontal="center" vertical="top" wrapText="1"/>
    </xf>
    <xf numFmtId="2" fontId="23" fillId="0" borderId="4" xfId="0" applyNumberFormat="1" applyFont="1" applyFill="1" applyBorder="1" applyAlignment="1">
      <alignment horizontal="center" vertical="top" wrapText="1"/>
    </xf>
    <xf numFmtId="2" fontId="23" fillId="0" borderId="4" xfId="0" applyNumberFormat="1" applyFont="1" applyFill="1" applyBorder="1" applyAlignment="1">
      <alignment horizontal="center" vertical="top" wrapText="1"/>
    </xf>
    <xf numFmtId="2" fontId="23" fillId="0" borderId="5" xfId="0" applyNumberFormat="1" applyFont="1" applyFill="1" applyBorder="1" applyAlignment="1">
      <alignment horizontal="center" vertical="top" wrapText="1"/>
    </xf>
    <xf numFmtId="2" fontId="23" fillId="0" borderId="5" xfId="0" applyNumberFormat="1" applyFont="1" applyFill="1" applyBorder="1" applyAlignment="1">
      <alignment horizontal="center" vertical="top" wrapText="1"/>
    </xf>
    <xf numFmtId="2" fontId="23" fillId="0" borderId="3" xfId="0" applyNumberFormat="1" applyFont="1" applyFill="1" applyBorder="1" applyAlignment="1">
      <alignment horizontal="center" vertical="top" wrapText="1"/>
    </xf>
    <xf numFmtId="2" fontId="23" fillId="0" borderId="3" xfId="0" applyNumberFormat="1" applyFont="1" applyFill="1" applyBorder="1" applyAlignment="1">
      <alignment horizontal="center" vertical="top" wrapText="1"/>
    </xf>
    <xf numFmtId="0" fontId="23" fillId="0" borderId="4" xfId="0" applyFont="1" applyFill="1" applyBorder="1" applyAlignment="1">
      <alignment horizontal="center" vertical="top" wrapText="1"/>
    </xf>
    <xf numFmtId="0" fontId="23" fillId="0" borderId="4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vertical="top" wrapText="1"/>
    </xf>
    <xf numFmtId="2" fontId="23" fillId="0" borderId="0" xfId="0" applyNumberFormat="1" applyFont="1" applyFill="1" applyBorder="1" applyAlignment="1">
      <alignment horizontal="center" vertical="top" wrapText="1"/>
    </xf>
    <xf numFmtId="2" fontId="20" fillId="0" borderId="0" xfId="0" applyNumberFormat="1" applyFont="1" applyFill="1" applyBorder="1" applyAlignment="1">
      <alignment horizontal="center" vertical="top" wrapText="1"/>
    </xf>
    <xf numFmtId="2" fontId="20" fillId="0" borderId="3" xfId="0" applyNumberFormat="1" applyFont="1" applyFill="1" applyBorder="1" applyAlignment="1">
      <alignment horizontal="center" vertical="top" wrapText="1"/>
    </xf>
    <xf numFmtId="4" fontId="23" fillId="0" borderId="3" xfId="0" applyNumberFormat="1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center" vertical="top" wrapText="1"/>
    </xf>
    <xf numFmtId="0" fontId="20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left" vertical="top" wrapText="1"/>
    </xf>
    <xf numFmtId="0" fontId="20" fillId="0" borderId="0" xfId="0" applyFont="1" applyFill="1"/>
  </cellXfs>
  <cellStyles count="3">
    <cellStyle name="Данные (только для чтения)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163"/>
  <sheetViews>
    <sheetView tabSelected="1" view="pageBreakPreview" topLeftCell="M131" zoomScale="30" zoomScaleSheetLayoutView="30" workbookViewId="0">
      <selection activeCell="AA17" sqref="AA17"/>
    </sheetView>
  </sheetViews>
  <sheetFormatPr defaultColWidth="9.140625" defaultRowHeight="27.75" x14ac:dyDescent="0.4"/>
  <cols>
    <col min="1" max="1" width="5.85546875" style="11" customWidth="1"/>
    <col min="2" max="2" width="66.7109375" style="11" customWidth="1"/>
    <col min="3" max="3" width="41" style="14" customWidth="1"/>
    <col min="4" max="4" width="26.85546875" style="14" customWidth="1"/>
    <col min="5" max="5" width="68" style="11" customWidth="1"/>
    <col min="6" max="6" width="34.5703125" style="11" customWidth="1"/>
    <col min="7" max="7" width="16.5703125" style="20" customWidth="1"/>
    <col min="8" max="8" width="30.28515625" style="11" customWidth="1"/>
    <col min="9" max="9" width="22" style="20" customWidth="1"/>
    <col min="10" max="10" width="30.85546875" style="20" customWidth="1"/>
    <col min="11" max="11" width="20.140625" style="20" customWidth="1"/>
    <col min="12" max="12" width="31" style="20" customWidth="1"/>
    <col min="13" max="13" width="18.28515625" style="20" customWidth="1"/>
    <col min="14" max="14" width="31.85546875" style="20" customWidth="1"/>
    <col min="15" max="15" width="17.85546875" style="20" customWidth="1"/>
    <col min="16" max="16" width="31.5703125" style="20" customWidth="1"/>
    <col min="17" max="17" width="22.140625" style="20" customWidth="1"/>
    <col min="18" max="18" width="30.7109375" style="20" customWidth="1"/>
    <col min="19" max="19" width="22.140625" style="20" customWidth="1"/>
    <col min="20" max="20" width="30.7109375" style="20" customWidth="1"/>
    <col min="21" max="21" width="22.140625" style="20" customWidth="1"/>
    <col min="22" max="22" width="34" style="289" customWidth="1"/>
    <col min="23" max="23" width="19.140625" style="289" customWidth="1"/>
    <col min="24" max="24" width="33.5703125" style="289" customWidth="1"/>
    <col min="25" max="25" width="18.140625" style="289" customWidth="1"/>
    <col min="26" max="26" width="29.28515625" style="11" customWidth="1"/>
    <col min="27" max="27" width="24.7109375" style="11" customWidth="1"/>
    <col min="28" max="28" width="24.140625" style="11" hidden="1" customWidth="1"/>
    <col min="29" max="29" width="45.5703125" style="11" hidden="1" customWidth="1"/>
    <col min="30" max="30" width="17.42578125" style="11" customWidth="1"/>
    <col min="31" max="31" width="17.85546875" style="11" customWidth="1"/>
    <col min="32" max="37" width="16.85546875" style="20" customWidth="1"/>
    <col min="38" max="38" width="15.5703125" style="11" customWidth="1"/>
    <col min="39" max="39" width="14" style="11" customWidth="1"/>
    <col min="40" max="40" width="18.7109375" style="20" hidden="1" customWidth="1"/>
    <col min="41" max="41" width="18.7109375" style="20" customWidth="1"/>
    <col min="42" max="42" width="26.28515625" style="20" customWidth="1"/>
    <col min="43" max="16384" width="9.140625" style="2"/>
  </cols>
  <sheetData>
    <row r="1" spans="1:42" ht="324" customHeight="1" x14ac:dyDescent="0.45">
      <c r="A1" s="3"/>
      <c r="B1" s="47"/>
      <c r="C1" s="47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51" t="s">
        <v>97</v>
      </c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1"/>
      <c r="AO1" s="21"/>
      <c r="AP1" s="21"/>
    </row>
    <row r="2" spans="1:42" ht="33" customHeight="1" x14ac:dyDescent="0.3">
      <c r="A2" s="4"/>
      <c r="B2" s="4"/>
      <c r="C2" s="59"/>
      <c r="D2" s="252"/>
      <c r="E2" s="252"/>
      <c r="F2" s="59"/>
      <c r="G2" s="63"/>
      <c r="H2" s="59" t="s">
        <v>49</v>
      </c>
      <c r="I2" s="63"/>
      <c r="J2" s="101"/>
      <c r="K2" s="101"/>
      <c r="L2" s="101"/>
      <c r="M2" s="101"/>
      <c r="N2" s="119"/>
      <c r="O2" s="119"/>
      <c r="P2" s="119"/>
      <c r="Q2" s="119"/>
      <c r="R2" s="152"/>
      <c r="S2" s="152"/>
      <c r="T2" s="152"/>
      <c r="U2" s="152"/>
      <c r="V2" s="286"/>
      <c r="W2" s="286"/>
      <c r="X2" s="286"/>
      <c r="Y2" s="286"/>
      <c r="Z2" s="4"/>
      <c r="AA2" s="4"/>
      <c r="AB2" s="4"/>
      <c r="AC2" s="4"/>
      <c r="AD2" s="4"/>
      <c r="AE2" s="4"/>
      <c r="AF2" s="17"/>
      <c r="AG2" s="17"/>
      <c r="AH2" s="17"/>
      <c r="AI2" s="17"/>
      <c r="AJ2" s="17"/>
      <c r="AK2" s="17"/>
      <c r="AL2" s="4"/>
      <c r="AM2" s="4"/>
      <c r="AN2" s="17"/>
      <c r="AO2" s="17"/>
      <c r="AP2" s="17"/>
    </row>
    <row r="3" spans="1:42" ht="33" customHeight="1" x14ac:dyDescent="0.3">
      <c r="A3" s="4"/>
      <c r="B3" s="4"/>
      <c r="C3" s="252" t="s">
        <v>29</v>
      </c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4"/>
      <c r="AA3" s="4"/>
      <c r="AB3" s="4"/>
      <c r="AC3" s="4"/>
      <c r="AD3" s="4"/>
      <c r="AE3" s="4"/>
      <c r="AF3" s="17"/>
      <c r="AG3" s="17"/>
      <c r="AH3" s="17"/>
      <c r="AI3" s="17"/>
      <c r="AJ3" s="17"/>
      <c r="AK3" s="17"/>
      <c r="AL3" s="4"/>
      <c r="AM3" s="4"/>
      <c r="AN3" s="17"/>
      <c r="AO3" s="17"/>
      <c r="AP3" s="17"/>
    </row>
    <row r="4" spans="1:42" ht="24" customHeight="1" x14ac:dyDescent="0.3">
      <c r="A4" s="4"/>
      <c r="B4" s="4"/>
      <c r="C4" s="253" t="s">
        <v>68</v>
      </c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4"/>
      <c r="AA4" s="4"/>
      <c r="AB4" s="4"/>
      <c r="AC4" s="4"/>
      <c r="AD4" s="4"/>
      <c r="AE4" s="4"/>
      <c r="AF4" s="17"/>
      <c r="AG4" s="17"/>
      <c r="AH4" s="17"/>
      <c r="AI4" s="17"/>
      <c r="AJ4" s="17"/>
      <c r="AK4" s="17"/>
      <c r="AL4" s="4"/>
      <c r="AM4" s="4"/>
      <c r="AN4" s="17"/>
      <c r="AO4" s="17"/>
      <c r="AP4" s="17"/>
    </row>
    <row r="5" spans="1:42" ht="41.25" customHeight="1" x14ac:dyDescent="0.3">
      <c r="A5" s="4"/>
      <c r="B5" s="4"/>
      <c r="C5" s="198" t="s">
        <v>9</v>
      </c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4"/>
      <c r="AA5" s="4"/>
      <c r="AB5" s="4"/>
      <c r="AC5" s="4"/>
      <c r="AD5" s="4"/>
      <c r="AE5" s="4"/>
      <c r="AF5" s="17"/>
      <c r="AG5" s="17"/>
      <c r="AH5" s="17"/>
      <c r="AI5" s="17"/>
      <c r="AJ5" s="17"/>
      <c r="AK5" s="17"/>
      <c r="AL5" s="4"/>
      <c r="AM5" s="4"/>
      <c r="AN5" s="17"/>
      <c r="AO5" s="17"/>
      <c r="AP5" s="17"/>
    </row>
    <row r="6" spans="1:42" ht="20.25" customHeight="1" x14ac:dyDescent="0.35">
      <c r="A6" s="6"/>
      <c r="B6" s="6"/>
      <c r="C6" s="15"/>
      <c r="D6" s="235"/>
      <c r="E6" s="235"/>
      <c r="F6" s="235"/>
      <c r="G6" s="62"/>
      <c r="H6" s="235" t="s">
        <v>90</v>
      </c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87"/>
      <c r="Z6" s="6"/>
      <c r="AA6" s="6"/>
      <c r="AB6" s="6"/>
      <c r="AC6" s="6"/>
      <c r="AD6" s="6"/>
      <c r="AE6" s="6"/>
      <c r="AF6" s="100"/>
      <c r="AG6" s="100"/>
      <c r="AH6" s="133"/>
      <c r="AI6" s="133"/>
      <c r="AJ6" s="169"/>
      <c r="AK6" s="169"/>
      <c r="AL6" s="6"/>
      <c r="AM6" s="6"/>
      <c r="AN6" s="15"/>
      <c r="AO6" s="15"/>
      <c r="AP6" s="15"/>
    </row>
    <row r="7" spans="1:42" ht="19.5" customHeight="1" x14ac:dyDescent="0.3">
      <c r="A7" s="6"/>
      <c r="B7" s="6"/>
      <c r="C7" s="15"/>
      <c r="D7" s="16"/>
      <c r="E7" s="5"/>
      <c r="F7" s="5"/>
      <c r="G7" s="67"/>
      <c r="H7" s="6"/>
      <c r="I7" s="15"/>
      <c r="J7" s="100"/>
      <c r="K7" s="100"/>
      <c r="L7" s="100"/>
      <c r="M7" s="100"/>
      <c r="N7" s="118"/>
      <c r="O7" s="118"/>
      <c r="P7" s="118"/>
      <c r="Q7" s="118"/>
      <c r="R7" s="151"/>
      <c r="S7" s="151"/>
      <c r="T7" s="151"/>
      <c r="U7" s="151"/>
      <c r="V7" s="287"/>
      <c r="W7" s="287"/>
      <c r="X7" s="287"/>
      <c r="Y7" s="287"/>
      <c r="Z7" s="6"/>
      <c r="AA7" s="6"/>
      <c r="AB7" s="6"/>
      <c r="AC7" s="6"/>
      <c r="AD7" s="6"/>
      <c r="AE7" s="6"/>
      <c r="AF7" s="100"/>
      <c r="AG7" s="100"/>
      <c r="AH7" s="133"/>
      <c r="AI7" s="133"/>
      <c r="AJ7" s="169"/>
      <c r="AK7" s="169"/>
      <c r="AL7" s="6"/>
      <c r="AM7" s="6"/>
      <c r="AN7" s="15"/>
      <c r="AO7" s="15"/>
      <c r="AP7" s="15"/>
    </row>
    <row r="8" spans="1:42" s="1" customFormat="1" ht="56.25" customHeight="1" x14ac:dyDescent="0.25">
      <c r="A8" s="189" t="s">
        <v>0</v>
      </c>
      <c r="B8" s="189" t="s">
        <v>6</v>
      </c>
      <c r="C8" s="229" t="s">
        <v>7</v>
      </c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189" t="s">
        <v>8</v>
      </c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29"/>
      <c r="AO8" s="29"/>
      <c r="AP8" s="29"/>
    </row>
    <row r="9" spans="1:42" s="1" customFormat="1" ht="37.5" customHeight="1" x14ac:dyDescent="0.25">
      <c r="A9" s="189"/>
      <c r="B9" s="189"/>
      <c r="C9" s="189" t="s">
        <v>16</v>
      </c>
      <c r="D9" s="189"/>
      <c r="E9" s="189" t="s">
        <v>3</v>
      </c>
      <c r="F9" s="229" t="s">
        <v>30</v>
      </c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189" t="s">
        <v>1</v>
      </c>
      <c r="AA9" s="189" t="s">
        <v>2</v>
      </c>
      <c r="AB9" s="7"/>
      <c r="AC9" s="7"/>
      <c r="AD9" s="189" t="s">
        <v>20</v>
      </c>
      <c r="AE9" s="189"/>
      <c r="AF9" s="189"/>
      <c r="AG9" s="189"/>
      <c r="AH9" s="189"/>
      <c r="AI9" s="189"/>
      <c r="AJ9" s="189"/>
      <c r="AK9" s="189"/>
      <c r="AL9" s="189"/>
      <c r="AM9" s="189"/>
      <c r="AN9" s="29"/>
      <c r="AO9" s="29"/>
      <c r="AP9" s="29"/>
    </row>
    <row r="10" spans="1:42" s="1" customFormat="1" ht="37.5" customHeight="1" x14ac:dyDescent="0.25">
      <c r="A10" s="189"/>
      <c r="B10" s="189"/>
      <c r="C10" s="189"/>
      <c r="D10" s="189"/>
      <c r="E10" s="189"/>
      <c r="F10" s="228" t="s">
        <v>25</v>
      </c>
      <c r="G10" s="228"/>
      <c r="H10" s="228"/>
      <c r="I10" s="176"/>
      <c r="J10" s="231">
        <v>2020</v>
      </c>
      <c r="K10" s="232"/>
      <c r="L10" s="232"/>
      <c r="M10" s="233"/>
      <c r="N10" s="231">
        <v>2021</v>
      </c>
      <c r="O10" s="232"/>
      <c r="P10" s="232"/>
      <c r="Q10" s="233"/>
      <c r="R10" s="189">
        <v>2022</v>
      </c>
      <c r="S10" s="189"/>
      <c r="T10" s="189"/>
      <c r="U10" s="189"/>
      <c r="V10" s="257">
        <v>2023</v>
      </c>
      <c r="W10" s="257"/>
      <c r="X10" s="257"/>
      <c r="Y10" s="257"/>
      <c r="Z10" s="189"/>
      <c r="AA10" s="189"/>
      <c r="AB10" s="7"/>
      <c r="AC10" s="7"/>
      <c r="AD10" s="228" t="s">
        <v>26</v>
      </c>
      <c r="AE10" s="228"/>
      <c r="AF10" s="231" t="s">
        <v>73</v>
      </c>
      <c r="AG10" s="233"/>
      <c r="AH10" s="189" t="s">
        <v>74</v>
      </c>
      <c r="AI10" s="189"/>
      <c r="AJ10" s="189" t="s">
        <v>85</v>
      </c>
      <c r="AK10" s="189"/>
      <c r="AL10" s="189" t="s">
        <v>95</v>
      </c>
      <c r="AM10" s="189"/>
      <c r="AN10" s="29"/>
      <c r="AO10" s="29"/>
      <c r="AP10" s="29"/>
    </row>
    <row r="11" spans="1:42" s="1" customFormat="1" ht="129" customHeight="1" x14ac:dyDescent="0.25">
      <c r="A11" s="189"/>
      <c r="B11" s="189"/>
      <c r="C11" s="174" t="s">
        <v>17</v>
      </c>
      <c r="D11" s="174" t="s">
        <v>18</v>
      </c>
      <c r="E11" s="189"/>
      <c r="F11" s="176" t="s">
        <v>19</v>
      </c>
      <c r="G11" s="174" t="s">
        <v>76</v>
      </c>
      <c r="H11" s="176" t="s">
        <v>31</v>
      </c>
      <c r="I11" s="174" t="s">
        <v>76</v>
      </c>
      <c r="J11" s="174" t="s">
        <v>19</v>
      </c>
      <c r="K11" s="174" t="s">
        <v>50</v>
      </c>
      <c r="L11" s="174" t="s">
        <v>31</v>
      </c>
      <c r="M11" s="174" t="s">
        <v>50</v>
      </c>
      <c r="N11" s="174" t="s">
        <v>19</v>
      </c>
      <c r="O11" s="174" t="s">
        <v>70</v>
      </c>
      <c r="P11" s="174" t="s">
        <v>31</v>
      </c>
      <c r="Q11" s="174" t="s">
        <v>70</v>
      </c>
      <c r="R11" s="174" t="s">
        <v>19</v>
      </c>
      <c r="S11" s="174" t="s">
        <v>91</v>
      </c>
      <c r="T11" s="174" t="s">
        <v>31</v>
      </c>
      <c r="U11" s="174" t="s">
        <v>91</v>
      </c>
      <c r="V11" s="258" t="s">
        <v>19</v>
      </c>
      <c r="W11" s="258" t="s">
        <v>92</v>
      </c>
      <c r="X11" s="258" t="s">
        <v>31</v>
      </c>
      <c r="Y11" s="258" t="s">
        <v>92</v>
      </c>
      <c r="Z11" s="189"/>
      <c r="AA11" s="189"/>
      <c r="AB11" s="7"/>
      <c r="AC11" s="7"/>
      <c r="AD11" s="176" t="s">
        <v>21</v>
      </c>
      <c r="AE11" s="176" t="s">
        <v>22</v>
      </c>
      <c r="AF11" s="176" t="s">
        <v>21</v>
      </c>
      <c r="AG11" s="176" t="s">
        <v>22</v>
      </c>
      <c r="AH11" s="174" t="s">
        <v>21</v>
      </c>
      <c r="AI11" s="174" t="s">
        <v>22</v>
      </c>
      <c r="AJ11" s="174" t="s">
        <v>21</v>
      </c>
      <c r="AK11" s="174" t="s">
        <v>22</v>
      </c>
      <c r="AL11" s="174" t="s">
        <v>21</v>
      </c>
      <c r="AM11" s="174" t="s">
        <v>22</v>
      </c>
      <c r="AN11" s="29"/>
      <c r="AO11" s="29"/>
      <c r="AP11" s="29"/>
    </row>
    <row r="12" spans="1:42" s="1" customFormat="1" ht="32.25" customHeight="1" x14ac:dyDescent="0.25">
      <c r="A12" s="174">
        <v>1</v>
      </c>
      <c r="B12" s="174">
        <v>2</v>
      </c>
      <c r="C12" s="174">
        <v>3</v>
      </c>
      <c r="D12" s="174">
        <v>4</v>
      </c>
      <c r="E12" s="174">
        <v>5</v>
      </c>
      <c r="F12" s="174">
        <v>6</v>
      </c>
      <c r="G12" s="174"/>
      <c r="H12" s="174">
        <v>7</v>
      </c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258"/>
      <c r="W12" s="258"/>
      <c r="X12" s="258"/>
      <c r="Y12" s="258"/>
      <c r="Z12" s="174">
        <v>12</v>
      </c>
      <c r="AA12" s="174">
        <v>13</v>
      </c>
      <c r="AB12" s="174">
        <v>18</v>
      </c>
      <c r="AC12" s="174">
        <v>19</v>
      </c>
      <c r="AD12" s="174">
        <v>14</v>
      </c>
      <c r="AE12" s="174">
        <v>15</v>
      </c>
      <c r="AF12" s="174"/>
      <c r="AG12" s="174"/>
      <c r="AH12" s="174"/>
      <c r="AI12" s="174"/>
      <c r="AJ12" s="174"/>
      <c r="AK12" s="174"/>
      <c r="AL12" s="174"/>
      <c r="AM12" s="174"/>
      <c r="AN12" s="29"/>
      <c r="AO12" s="29"/>
      <c r="AP12" s="29"/>
    </row>
    <row r="13" spans="1:42" s="1" customFormat="1" ht="42" customHeight="1" x14ac:dyDescent="0.25">
      <c r="A13" s="217" t="s">
        <v>32</v>
      </c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49"/>
      <c r="AO13" s="49"/>
      <c r="AP13" s="18"/>
    </row>
    <row r="14" spans="1:42" s="1" customFormat="1" ht="39.75" customHeight="1" x14ac:dyDescent="0.25">
      <c r="A14" s="224" t="s">
        <v>51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48"/>
      <c r="AO14" s="48"/>
      <c r="AP14" s="16"/>
    </row>
    <row r="15" spans="1:42" s="1" customFormat="1" ht="45.75" customHeight="1" x14ac:dyDescent="0.25">
      <c r="A15" s="224" t="s">
        <v>33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48"/>
      <c r="AO15" s="48"/>
      <c r="AP15" s="16"/>
    </row>
    <row r="16" spans="1:42" s="1" customFormat="1" ht="70.5" customHeight="1" x14ac:dyDescent="0.25">
      <c r="A16" s="216"/>
      <c r="B16" s="217" t="s">
        <v>34</v>
      </c>
      <c r="C16" s="217"/>
      <c r="D16" s="217"/>
      <c r="E16" s="175" t="s">
        <v>4</v>
      </c>
      <c r="F16" s="27">
        <v>121994549.33</v>
      </c>
      <c r="G16" s="27">
        <v>0</v>
      </c>
      <c r="H16" s="27">
        <v>114671318.81999999</v>
      </c>
      <c r="I16" s="27">
        <v>0</v>
      </c>
      <c r="J16" s="27">
        <v>5865353.2999999998</v>
      </c>
      <c r="K16" s="27">
        <v>0</v>
      </c>
      <c r="L16" s="27">
        <v>5865353.2999999998</v>
      </c>
      <c r="M16" s="27">
        <v>0</v>
      </c>
      <c r="N16" s="27">
        <v>24277543.289999999</v>
      </c>
      <c r="O16" s="27">
        <v>0</v>
      </c>
      <c r="P16" s="27">
        <f>SUM(P17:P20)</f>
        <v>24221241.640000001</v>
      </c>
      <c r="Q16" s="27">
        <v>0</v>
      </c>
      <c r="R16" s="24">
        <v>16684516.039999999</v>
      </c>
      <c r="S16" s="24">
        <v>0</v>
      </c>
      <c r="T16" s="24">
        <f>SUM(T21)</f>
        <v>14340400.529999999</v>
      </c>
      <c r="U16" s="27">
        <v>0</v>
      </c>
      <c r="V16" s="259">
        <v>75167136.700000003</v>
      </c>
      <c r="W16" s="259">
        <v>0</v>
      </c>
      <c r="X16" s="259">
        <v>70244323.349999994</v>
      </c>
      <c r="Y16" s="260">
        <v>0</v>
      </c>
      <c r="Z16" s="170" t="s">
        <v>5</v>
      </c>
      <c r="AA16" s="170" t="s">
        <v>5</v>
      </c>
      <c r="AB16" s="177"/>
      <c r="AC16" s="177"/>
      <c r="AD16" s="170" t="s">
        <v>5</v>
      </c>
      <c r="AE16" s="170" t="s">
        <v>5</v>
      </c>
      <c r="AF16" s="170" t="s">
        <v>5</v>
      </c>
      <c r="AG16" s="170" t="s">
        <v>5</v>
      </c>
      <c r="AH16" s="170" t="s">
        <v>5</v>
      </c>
      <c r="AI16" s="170" t="s">
        <v>5</v>
      </c>
      <c r="AJ16" s="170" t="s">
        <v>5</v>
      </c>
      <c r="AK16" s="170" t="s">
        <v>5</v>
      </c>
      <c r="AL16" s="170" t="s">
        <v>5</v>
      </c>
      <c r="AM16" s="170" t="s">
        <v>5</v>
      </c>
      <c r="AN16" s="48"/>
      <c r="AO16" s="48"/>
      <c r="AP16" s="16"/>
    </row>
    <row r="17" spans="1:42" s="1" customFormat="1" ht="82.5" customHeight="1" x14ac:dyDescent="0.25">
      <c r="A17" s="216"/>
      <c r="B17" s="217"/>
      <c r="C17" s="217"/>
      <c r="D17" s="217"/>
      <c r="E17" s="175" t="s">
        <v>27</v>
      </c>
      <c r="F17" s="27">
        <v>75349556.079999998</v>
      </c>
      <c r="G17" s="27">
        <v>0</v>
      </c>
      <c r="H17" s="27">
        <v>68026325.569999993</v>
      </c>
      <c r="I17" s="27">
        <v>0</v>
      </c>
      <c r="J17" s="27">
        <v>2234410.6</v>
      </c>
      <c r="K17" s="27">
        <v>0</v>
      </c>
      <c r="L17" s="27">
        <v>2234410.6</v>
      </c>
      <c r="M17" s="27">
        <v>0</v>
      </c>
      <c r="N17" s="27">
        <v>16433652.76</v>
      </c>
      <c r="O17" s="27">
        <v>0</v>
      </c>
      <c r="P17" s="27">
        <f>SUM(P22)</f>
        <v>16377351.110000001</v>
      </c>
      <c r="Q17" s="27">
        <v>0</v>
      </c>
      <c r="R17" s="24">
        <v>15707042.039999999</v>
      </c>
      <c r="S17" s="24">
        <v>0</v>
      </c>
      <c r="T17" s="24">
        <f>SUM(T22)</f>
        <v>13361702.039999999</v>
      </c>
      <c r="U17" s="27">
        <v>0</v>
      </c>
      <c r="V17" s="260">
        <v>40974450.68</v>
      </c>
      <c r="W17" s="260">
        <v>0</v>
      </c>
      <c r="X17" s="260">
        <v>36051637.329999998</v>
      </c>
      <c r="Y17" s="260">
        <v>0</v>
      </c>
      <c r="Z17" s="171"/>
      <c r="AA17" s="171"/>
      <c r="AB17" s="177"/>
      <c r="AC17" s="177"/>
      <c r="AD17" s="171"/>
      <c r="AE17" s="171"/>
      <c r="AF17" s="171"/>
      <c r="AG17" s="171"/>
      <c r="AH17" s="171"/>
      <c r="AI17" s="171"/>
      <c r="AJ17" s="171"/>
      <c r="AK17" s="171"/>
      <c r="AL17" s="171"/>
      <c r="AM17" s="171"/>
      <c r="AN17" s="48"/>
      <c r="AO17" s="48"/>
      <c r="AP17" s="16"/>
    </row>
    <row r="18" spans="1:42" s="1" customFormat="1" ht="57.75" customHeight="1" x14ac:dyDescent="0.25">
      <c r="A18" s="216"/>
      <c r="B18" s="217"/>
      <c r="C18" s="217"/>
      <c r="D18" s="217"/>
      <c r="E18" s="175" t="s">
        <v>28</v>
      </c>
      <c r="F18" s="27">
        <v>35146895.530000001</v>
      </c>
      <c r="G18" s="27"/>
      <c r="H18" s="27">
        <v>35146895.530000001</v>
      </c>
      <c r="I18" s="27"/>
      <c r="J18" s="27"/>
      <c r="K18" s="27"/>
      <c r="L18" s="27"/>
      <c r="M18" s="27"/>
      <c r="N18" s="27">
        <v>6086895.5300000003</v>
      </c>
      <c r="O18" s="27">
        <v>0</v>
      </c>
      <c r="P18" s="27">
        <f>SUM(P23)</f>
        <v>6086895.5300000003</v>
      </c>
      <c r="Q18" s="27">
        <v>0</v>
      </c>
      <c r="R18" s="24">
        <f>SUM(R23)</f>
        <v>0</v>
      </c>
      <c r="S18" s="24">
        <v>0</v>
      </c>
      <c r="T18" s="24">
        <f>SUM(T23)</f>
        <v>0</v>
      </c>
      <c r="U18" s="27">
        <v>0</v>
      </c>
      <c r="V18" s="260">
        <v>29000000</v>
      </c>
      <c r="W18" s="260">
        <v>0</v>
      </c>
      <c r="X18" s="260">
        <v>29000000</v>
      </c>
      <c r="Y18" s="260">
        <v>0</v>
      </c>
      <c r="Z18" s="171"/>
      <c r="AA18" s="171"/>
      <c r="AB18" s="177"/>
      <c r="AC18" s="177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48"/>
      <c r="AO18" s="48"/>
      <c r="AP18" s="16"/>
    </row>
    <row r="19" spans="1:42" s="1" customFormat="1" ht="68.25" customHeight="1" x14ac:dyDescent="0.25">
      <c r="A19" s="216"/>
      <c r="B19" s="217"/>
      <c r="C19" s="217"/>
      <c r="D19" s="217"/>
      <c r="E19" s="175" t="s">
        <v>13</v>
      </c>
      <c r="F19" s="27">
        <v>11498097.720000001</v>
      </c>
      <c r="G19" s="27">
        <v>0</v>
      </c>
      <c r="H19" s="27">
        <v>11498097.720000001</v>
      </c>
      <c r="I19" s="27">
        <v>0</v>
      </c>
      <c r="J19" s="27">
        <v>3630942.7</v>
      </c>
      <c r="K19" s="27">
        <v>0</v>
      </c>
      <c r="L19" s="27">
        <v>3630942.7</v>
      </c>
      <c r="M19" s="27">
        <v>0</v>
      </c>
      <c r="N19" s="27">
        <v>1756995</v>
      </c>
      <c r="O19" s="27">
        <v>0</v>
      </c>
      <c r="P19" s="27">
        <v>1756995</v>
      </c>
      <c r="Q19" s="27">
        <v>0</v>
      </c>
      <c r="R19" s="24">
        <v>917474</v>
      </c>
      <c r="S19" s="24">
        <v>0</v>
      </c>
      <c r="T19" s="24">
        <v>917474</v>
      </c>
      <c r="U19" s="27">
        <v>0</v>
      </c>
      <c r="V19" s="260">
        <v>5192686.0199999996</v>
      </c>
      <c r="W19" s="260">
        <v>0</v>
      </c>
      <c r="X19" s="260">
        <v>5192686.0199999996</v>
      </c>
      <c r="Y19" s="260">
        <v>0</v>
      </c>
      <c r="Z19" s="171"/>
      <c r="AA19" s="171"/>
      <c r="AB19" s="177"/>
      <c r="AC19" s="177"/>
      <c r="AD19" s="171"/>
      <c r="AE19" s="171"/>
      <c r="AF19" s="171"/>
      <c r="AG19" s="171"/>
      <c r="AH19" s="171"/>
      <c r="AI19" s="171"/>
      <c r="AJ19" s="171"/>
      <c r="AK19" s="171"/>
      <c r="AL19" s="171"/>
      <c r="AM19" s="171"/>
      <c r="AN19" s="48"/>
      <c r="AO19" s="48"/>
      <c r="AP19" s="16"/>
    </row>
    <row r="20" spans="1:42" s="1" customFormat="1" ht="68.25" customHeight="1" x14ac:dyDescent="0.25">
      <c r="A20" s="216"/>
      <c r="B20" s="217"/>
      <c r="C20" s="217"/>
      <c r="D20" s="217"/>
      <c r="E20" s="175" t="s">
        <v>47</v>
      </c>
      <c r="F20" s="26"/>
      <c r="G20" s="27"/>
      <c r="H20" s="26"/>
      <c r="I20" s="27"/>
      <c r="J20" s="27"/>
      <c r="K20" s="27"/>
      <c r="L20" s="27"/>
      <c r="M20" s="27"/>
      <c r="N20" s="27"/>
      <c r="O20" s="27"/>
      <c r="P20" s="27"/>
      <c r="Q20" s="27"/>
      <c r="R20" s="24"/>
      <c r="S20" s="24"/>
      <c r="T20" s="24"/>
      <c r="U20" s="27"/>
      <c r="V20" s="259"/>
      <c r="W20" s="259"/>
      <c r="X20" s="259"/>
      <c r="Y20" s="260"/>
      <c r="Z20" s="172"/>
      <c r="AA20" s="172"/>
      <c r="AB20" s="177"/>
      <c r="AC20" s="177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48"/>
      <c r="AO20" s="48"/>
      <c r="AP20" s="44"/>
    </row>
    <row r="21" spans="1:42" s="1" customFormat="1" ht="66" customHeight="1" x14ac:dyDescent="0.25">
      <c r="A21" s="219"/>
      <c r="B21" s="217" t="s">
        <v>36</v>
      </c>
      <c r="C21" s="216" t="s">
        <v>5</v>
      </c>
      <c r="D21" s="218">
        <v>21010000</v>
      </c>
      <c r="E21" s="175" t="s">
        <v>4</v>
      </c>
      <c r="F21" s="27">
        <v>121994549.33</v>
      </c>
      <c r="G21" s="27">
        <v>0</v>
      </c>
      <c r="H21" s="27">
        <v>114671318.81999999</v>
      </c>
      <c r="I21" s="27">
        <v>0</v>
      </c>
      <c r="J21" s="27">
        <v>5865353.2999999998</v>
      </c>
      <c r="K21" s="27">
        <v>0</v>
      </c>
      <c r="L21" s="27">
        <v>5865353.2999999998</v>
      </c>
      <c r="M21" s="27">
        <v>0</v>
      </c>
      <c r="N21" s="27">
        <f>SUM(N22:N25)</f>
        <v>24277543.289999999</v>
      </c>
      <c r="O21" s="27">
        <v>0</v>
      </c>
      <c r="P21" s="27">
        <f>SUM(P22:P25)</f>
        <v>24221241.640000001</v>
      </c>
      <c r="Q21" s="27">
        <v>0</v>
      </c>
      <c r="R21" s="24">
        <v>16684516.039999999</v>
      </c>
      <c r="S21" s="24">
        <v>0</v>
      </c>
      <c r="T21" s="24">
        <v>14340400.529999999</v>
      </c>
      <c r="U21" s="27">
        <v>0</v>
      </c>
      <c r="V21" s="259">
        <v>75167136.700000003</v>
      </c>
      <c r="W21" s="259">
        <v>0</v>
      </c>
      <c r="X21" s="259">
        <v>70244323.349999994</v>
      </c>
      <c r="Y21" s="260">
        <v>0</v>
      </c>
      <c r="Z21" s="178" t="s">
        <v>5</v>
      </c>
      <c r="AA21" s="178" t="s">
        <v>5</v>
      </c>
      <c r="AB21" s="170"/>
      <c r="AC21" s="170"/>
      <c r="AD21" s="178" t="s">
        <v>5</v>
      </c>
      <c r="AE21" s="178" t="s">
        <v>5</v>
      </c>
      <c r="AF21" s="178" t="s">
        <v>5</v>
      </c>
      <c r="AG21" s="178" t="s">
        <v>5</v>
      </c>
      <c r="AH21" s="170" t="s">
        <v>5</v>
      </c>
      <c r="AI21" s="170" t="s">
        <v>5</v>
      </c>
      <c r="AJ21" s="178" t="s">
        <v>5</v>
      </c>
      <c r="AK21" s="178" t="s">
        <v>5</v>
      </c>
      <c r="AL21" s="178" t="s">
        <v>5</v>
      </c>
      <c r="AM21" s="178" t="s">
        <v>5</v>
      </c>
      <c r="AN21" s="30"/>
      <c r="AO21" s="30"/>
      <c r="AP21" s="30"/>
    </row>
    <row r="22" spans="1:42" s="1" customFormat="1" ht="81" customHeight="1" x14ac:dyDescent="0.25">
      <c r="A22" s="219"/>
      <c r="B22" s="217"/>
      <c r="C22" s="216"/>
      <c r="D22" s="218"/>
      <c r="E22" s="175" t="s">
        <v>10</v>
      </c>
      <c r="F22" s="27">
        <v>75349556.079999998</v>
      </c>
      <c r="G22" s="27">
        <v>0</v>
      </c>
      <c r="H22" s="27">
        <v>68026325.569999993</v>
      </c>
      <c r="I22" s="27">
        <v>0</v>
      </c>
      <c r="J22" s="27">
        <v>2234410.6</v>
      </c>
      <c r="K22" s="27">
        <v>0</v>
      </c>
      <c r="L22" s="27">
        <v>2234410.6</v>
      </c>
      <c r="M22" s="27">
        <v>0</v>
      </c>
      <c r="N22" s="27">
        <f>SUM(N27+N32+N37+N47+N57+N42)</f>
        <v>16433652.76</v>
      </c>
      <c r="O22" s="27">
        <v>0</v>
      </c>
      <c r="P22" s="27">
        <f>SUM(P27+P32+P37+P47+P57+P4+P42)</f>
        <v>16377351.110000001</v>
      </c>
      <c r="Q22" s="27">
        <v>0</v>
      </c>
      <c r="R22" s="27">
        <v>115707042.04000001</v>
      </c>
      <c r="S22" s="27">
        <v>0</v>
      </c>
      <c r="T22" s="27">
        <f>SUM(T27+T32+T37+T42+T47+T62+T67)</f>
        <v>13361702.039999999</v>
      </c>
      <c r="U22" s="27">
        <v>0</v>
      </c>
      <c r="V22" s="260">
        <v>40974450.68</v>
      </c>
      <c r="W22" s="260">
        <v>0</v>
      </c>
      <c r="X22" s="260">
        <v>36051637.329999998</v>
      </c>
      <c r="Y22" s="260">
        <v>0</v>
      </c>
      <c r="Z22" s="179"/>
      <c r="AA22" s="179"/>
      <c r="AB22" s="171"/>
      <c r="AC22" s="171"/>
      <c r="AD22" s="179"/>
      <c r="AE22" s="179"/>
      <c r="AF22" s="179"/>
      <c r="AG22" s="179"/>
      <c r="AH22" s="171"/>
      <c r="AI22" s="171"/>
      <c r="AJ22" s="179"/>
      <c r="AK22" s="179"/>
      <c r="AL22" s="179"/>
      <c r="AM22" s="179"/>
      <c r="AN22" s="30"/>
      <c r="AO22" s="30"/>
      <c r="AP22" s="30"/>
    </row>
    <row r="23" spans="1:42" s="1" customFormat="1" ht="56.25" customHeight="1" x14ac:dyDescent="0.25">
      <c r="A23" s="219"/>
      <c r="B23" s="217"/>
      <c r="C23" s="216"/>
      <c r="D23" s="218"/>
      <c r="E23" s="175" t="s">
        <v>11</v>
      </c>
      <c r="F23" s="27">
        <v>35146895.530000001</v>
      </c>
      <c r="G23" s="27"/>
      <c r="H23" s="27">
        <v>35146895.530000001</v>
      </c>
      <c r="I23" s="27"/>
      <c r="J23" s="27"/>
      <c r="K23" s="27"/>
      <c r="L23" s="27"/>
      <c r="M23" s="27"/>
      <c r="N23" s="27">
        <v>6086895.5300000003</v>
      </c>
      <c r="O23" s="27"/>
      <c r="P23" s="27">
        <v>6086895.5300000003</v>
      </c>
      <c r="Q23" s="27"/>
      <c r="R23" s="27">
        <f>SUM(R28+R33+R38+R43+R48+R63+R68)</f>
        <v>0</v>
      </c>
      <c r="S23" s="27">
        <v>0</v>
      </c>
      <c r="T23" s="27">
        <f>SUM(T28+T33+T38+T43+T48+T63+T68)</f>
        <v>0</v>
      </c>
      <c r="U23" s="27">
        <v>0</v>
      </c>
      <c r="V23" s="260">
        <v>29000000</v>
      </c>
      <c r="W23" s="260">
        <v>0</v>
      </c>
      <c r="X23" s="260">
        <v>29000000</v>
      </c>
      <c r="Y23" s="260">
        <v>0</v>
      </c>
      <c r="Z23" s="179"/>
      <c r="AA23" s="179"/>
      <c r="AB23" s="171"/>
      <c r="AC23" s="171"/>
      <c r="AD23" s="179"/>
      <c r="AE23" s="179"/>
      <c r="AF23" s="179"/>
      <c r="AG23" s="179"/>
      <c r="AH23" s="171"/>
      <c r="AI23" s="171"/>
      <c r="AJ23" s="179"/>
      <c r="AK23" s="179"/>
      <c r="AL23" s="179"/>
      <c r="AM23" s="179"/>
      <c r="AN23" s="30"/>
      <c r="AO23" s="30"/>
      <c r="AP23" s="30"/>
    </row>
    <row r="24" spans="1:42" s="1" customFormat="1" ht="80.25" customHeight="1" x14ac:dyDescent="0.25">
      <c r="A24" s="219"/>
      <c r="B24" s="217"/>
      <c r="C24" s="216"/>
      <c r="D24" s="218"/>
      <c r="E24" s="175" t="s">
        <v>13</v>
      </c>
      <c r="F24" s="27">
        <v>11498097.720000001</v>
      </c>
      <c r="G24" s="27">
        <v>0</v>
      </c>
      <c r="H24" s="27">
        <v>11498097.720000001</v>
      </c>
      <c r="I24" s="27">
        <v>0</v>
      </c>
      <c r="J24" s="27">
        <v>3630942.7</v>
      </c>
      <c r="K24" s="27">
        <v>0</v>
      </c>
      <c r="L24" s="27">
        <v>3630942.7</v>
      </c>
      <c r="M24" s="27">
        <v>0</v>
      </c>
      <c r="N24" s="27">
        <v>1756995</v>
      </c>
      <c r="O24" s="27">
        <v>0</v>
      </c>
      <c r="P24" s="27">
        <v>1756995</v>
      </c>
      <c r="Q24" s="27">
        <v>0</v>
      </c>
      <c r="R24" s="27">
        <v>917474</v>
      </c>
      <c r="S24" s="27">
        <v>0</v>
      </c>
      <c r="T24" s="27">
        <v>917474</v>
      </c>
      <c r="U24" s="27">
        <v>0</v>
      </c>
      <c r="V24" s="260">
        <v>5192686.0199999996</v>
      </c>
      <c r="W24" s="260">
        <v>0</v>
      </c>
      <c r="X24" s="260">
        <v>5192686.0199999996</v>
      </c>
      <c r="Y24" s="260">
        <v>0</v>
      </c>
      <c r="Z24" s="179"/>
      <c r="AA24" s="179"/>
      <c r="AB24" s="171"/>
      <c r="AC24" s="171"/>
      <c r="AD24" s="179"/>
      <c r="AE24" s="179"/>
      <c r="AF24" s="179"/>
      <c r="AG24" s="179"/>
      <c r="AH24" s="171"/>
      <c r="AI24" s="171"/>
      <c r="AJ24" s="179"/>
      <c r="AK24" s="179"/>
      <c r="AL24" s="179"/>
      <c r="AM24" s="179"/>
      <c r="AN24" s="30"/>
      <c r="AO24" s="30"/>
      <c r="AP24" s="30"/>
    </row>
    <row r="25" spans="1:42" s="1" customFormat="1" ht="80.25" customHeight="1" x14ac:dyDescent="0.25">
      <c r="A25" s="219"/>
      <c r="B25" s="217"/>
      <c r="C25" s="216"/>
      <c r="D25" s="218"/>
      <c r="E25" s="175" t="s">
        <v>47</v>
      </c>
      <c r="F25" s="26"/>
      <c r="G25" s="27"/>
      <c r="H25" s="26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60"/>
      <c r="W25" s="260"/>
      <c r="X25" s="260"/>
      <c r="Y25" s="260"/>
      <c r="Z25" s="180"/>
      <c r="AA25" s="180"/>
      <c r="AB25" s="172"/>
      <c r="AC25" s="172"/>
      <c r="AD25" s="180"/>
      <c r="AE25" s="180"/>
      <c r="AF25" s="180"/>
      <c r="AG25" s="180"/>
      <c r="AH25" s="172"/>
      <c r="AI25" s="172"/>
      <c r="AJ25" s="180"/>
      <c r="AK25" s="180"/>
      <c r="AL25" s="180"/>
      <c r="AM25" s="180"/>
      <c r="AN25" s="30"/>
      <c r="AO25" s="30"/>
      <c r="AP25" s="30"/>
    </row>
    <row r="26" spans="1:42" s="1" customFormat="1" ht="35.25" customHeight="1" x14ac:dyDescent="0.25">
      <c r="A26" s="219"/>
      <c r="B26" s="217" t="s">
        <v>52</v>
      </c>
      <c r="C26" s="216">
        <v>503</v>
      </c>
      <c r="D26" s="211" t="s">
        <v>79</v>
      </c>
      <c r="E26" s="175" t="s">
        <v>4</v>
      </c>
      <c r="F26" s="27">
        <v>22983271.050000001</v>
      </c>
      <c r="G26" s="27">
        <v>0</v>
      </c>
      <c r="H26" s="27">
        <v>22931848.399999999</v>
      </c>
      <c r="I26" s="27">
        <v>0</v>
      </c>
      <c r="J26" s="27">
        <v>3823334.95</v>
      </c>
      <c r="K26" s="27">
        <v>0</v>
      </c>
      <c r="L26" s="27">
        <v>3823334.95</v>
      </c>
      <c r="M26" s="27">
        <v>0</v>
      </c>
      <c r="N26" s="27">
        <v>5003528.66</v>
      </c>
      <c r="O26" s="27">
        <v>0</v>
      </c>
      <c r="P26" s="27">
        <f>SUM(P27:P30)</f>
        <v>4952107.01</v>
      </c>
      <c r="Q26" s="27">
        <v>0</v>
      </c>
      <c r="R26" s="24">
        <v>10058655.039999999</v>
      </c>
      <c r="S26" s="27">
        <v>0</v>
      </c>
      <c r="T26" s="24">
        <v>10058654.039999999</v>
      </c>
      <c r="U26" s="27">
        <v>0</v>
      </c>
      <c r="V26" s="259">
        <v>4097752.4</v>
      </c>
      <c r="W26" s="260">
        <v>0</v>
      </c>
      <c r="X26" s="259">
        <v>4097752.4</v>
      </c>
      <c r="Y26" s="260"/>
      <c r="Z26" s="178" t="s">
        <v>60</v>
      </c>
      <c r="AA26" s="178" t="s">
        <v>42</v>
      </c>
      <c r="AB26" s="170"/>
      <c r="AC26" s="170"/>
      <c r="AD26" s="178">
        <v>42.8</v>
      </c>
      <c r="AE26" s="178" t="s">
        <v>96</v>
      </c>
      <c r="AF26" s="178">
        <v>42</v>
      </c>
      <c r="AG26" s="178">
        <v>43.6</v>
      </c>
      <c r="AH26" s="178" t="s">
        <v>77</v>
      </c>
      <c r="AI26" s="178">
        <v>46</v>
      </c>
      <c r="AJ26" s="178">
        <v>43</v>
      </c>
      <c r="AK26" s="178">
        <v>48.4</v>
      </c>
      <c r="AL26" s="178">
        <v>43.5</v>
      </c>
      <c r="AM26" s="178">
        <v>53.72</v>
      </c>
      <c r="AN26" s="48"/>
      <c r="AO26" s="48"/>
      <c r="AP26" s="16"/>
    </row>
    <row r="27" spans="1:42" s="1" customFormat="1" ht="80.25" customHeight="1" x14ac:dyDescent="0.25">
      <c r="A27" s="219"/>
      <c r="B27" s="217"/>
      <c r="C27" s="216"/>
      <c r="D27" s="212"/>
      <c r="E27" s="175" t="s">
        <v>10</v>
      </c>
      <c r="F27" s="27">
        <v>17355731.699999999</v>
      </c>
      <c r="G27" s="27">
        <v>0</v>
      </c>
      <c r="H27" s="27">
        <v>17304309.050000001</v>
      </c>
      <c r="I27" s="27">
        <v>0</v>
      </c>
      <c r="J27" s="27">
        <v>1211984.6000000001</v>
      </c>
      <c r="K27" s="27">
        <v>0</v>
      </c>
      <c r="L27" s="27">
        <v>1211984.6000000001</v>
      </c>
      <c r="M27" s="27">
        <v>0</v>
      </c>
      <c r="N27" s="27">
        <v>4478128.66</v>
      </c>
      <c r="O27" s="27">
        <v>0</v>
      </c>
      <c r="P27" s="27">
        <v>4426707.01</v>
      </c>
      <c r="Q27" s="27">
        <v>0</v>
      </c>
      <c r="R27" s="24">
        <v>10058655.039999999</v>
      </c>
      <c r="S27" s="27">
        <v>0</v>
      </c>
      <c r="T27" s="24">
        <v>10058654.039999999</v>
      </c>
      <c r="U27" s="27">
        <v>0</v>
      </c>
      <c r="V27" s="259">
        <v>1606963.4</v>
      </c>
      <c r="W27" s="260">
        <v>0</v>
      </c>
      <c r="X27" s="259">
        <v>1606963.4</v>
      </c>
      <c r="Y27" s="260">
        <v>0</v>
      </c>
      <c r="Z27" s="179"/>
      <c r="AA27" s="179"/>
      <c r="AB27" s="171"/>
      <c r="AC27" s="171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48"/>
      <c r="AO27" s="48"/>
      <c r="AP27" s="16"/>
    </row>
    <row r="28" spans="1:42" s="1" customFormat="1" ht="54" customHeight="1" x14ac:dyDescent="0.25">
      <c r="A28" s="219"/>
      <c r="B28" s="217"/>
      <c r="C28" s="216"/>
      <c r="D28" s="212"/>
      <c r="E28" s="175" t="s">
        <v>11</v>
      </c>
      <c r="F28" s="26"/>
      <c r="G28" s="26"/>
      <c r="H28" s="26"/>
      <c r="I28" s="26"/>
      <c r="J28" s="26"/>
      <c r="K28" s="26"/>
      <c r="L28" s="26"/>
      <c r="M28" s="26"/>
      <c r="N28" s="27"/>
      <c r="O28" s="26"/>
      <c r="P28" s="27"/>
      <c r="Q28" s="26"/>
      <c r="R28" s="24"/>
      <c r="S28" s="27"/>
      <c r="T28" s="24"/>
      <c r="U28" s="26"/>
      <c r="V28" s="259">
        <v>0</v>
      </c>
      <c r="W28" s="260">
        <v>0</v>
      </c>
      <c r="X28" s="259">
        <v>0</v>
      </c>
      <c r="Y28" s="260">
        <v>0</v>
      </c>
      <c r="Z28" s="179"/>
      <c r="AA28" s="179"/>
      <c r="AB28" s="171"/>
      <c r="AC28" s="171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48"/>
      <c r="AO28" s="48"/>
      <c r="AP28" s="16"/>
    </row>
    <row r="29" spans="1:42" s="1" customFormat="1" ht="76.5" customHeight="1" x14ac:dyDescent="0.25">
      <c r="A29" s="219"/>
      <c r="B29" s="217"/>
      <c r="C29" s="216"/>
      <c r="D29" s="212"/>
      <c r="E29" s="175" t="s">
        <v>13</v>
      </c>
      <c r="F29" s="27">
        <v>5627539.3499999996</v>
      </c>
      <c r="G29" s="27">
        <v>0</v>
      </c>
      <c r="H29" s="27">
        <v>5627539.3499999996</v>
      </c>
      <c r="I29" s="27">
        <v>0</v>
      </c>
      <c r="J29" s="27">
        <v>2611350.35</v>
      </c>
      <c r="K29" s="27">
        <v>0</v>
      </c>
      <c r="L29" s="27">
        <v>2611350.35</v>
      </c>
      <c r="M29" s="27">
        <v>0</v>
      </c>
      <c r="N29" s="27">
        <v>525400</v>
      </c>
      <c r="O29" s="27">
        <v>0</v>
      </c>
      <c r="P29" s="27">
        <v>525400</v>
      </c>
      <c r="Q29" s="27">
        <v>0</v>
      </c>
      <c r="R29" s="24">
        <v>0</v>
      </c>
      <c r="S29" s="27">
        <v>0</v>
      </c>
      <c r="T29" s="24">
        <v>0</v>
      </c>
      <c r="U29" s="27">
        <v>0</v>
      </c>
      <c r="V29" s="259">
        <v>2490789</v>
      </c>
      <c r="W29" s="260">
        <v>0</v>
      </c>
      <c r="X29" s="259">
        <v>2490789</v>
      </c>
      <c r="Y29" s="260">
        <v>0</v>
      </c>
      <c r="Z29" s="179"/>
      <c r="AA29" s="179"/>
      <c r="AB29" s="171"/>
      <c r="AC29" s="171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48"/>
      <c r="AO29" s="48"/>
      <c r="AP29" s="16"/>
    </row>
    <row r="30" spans="1:42" s="1" customFormat="1" ht="76.5" customHeight="1" x14ac:dyDescent="0.25">
      <c r="A30" s="219"/>
      <c r="B30" s="217"/>
      <c r="C30" s="216"/>
      <c r="D30" s="212"/>
      <c r="E30" s="175" t="s">
        <v>47</v>
      </c>
      <c r="F30" s="27"/>
      <c r="G30" s="27"/>
      <c r="H30" s="26"/>
      <c r="I30" s="26"/>
      <c r="J30" s="27"/>
      <c r="K30" s="27"/>
      <c r="L30" s="27"/>
      <c r="M30" s="27"/>
      <c r="N30" s="27"/>
      <c r="O30" s="27"/>
      <c r="P30" s="27"/>
      <c r="Q30" s="27"/>
      <c r="R30" s="134"/>
      <c r="S30" s="26"/>
      <c r="T30" s="134"/>
      <c r="U30" s="27"/>
      <c r="V30" s="259">
        <v>0</v>
      </c>
      <c r="W30" s="260">
        <v>0</v>
      </c>
      <c r="X30" s="259">
        <v>0</v>
      </c>
      <c r="Y30" s="260">
        <v>0</v>
      </c>
      <c r="Z30" s="180"/>
      <c r="AA30" s="180"/>
      <c r="AB30" s="172"/>
      <c r="AC30" s="172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48"/>
      <c r="AO30" s="48"/>
      <c r="AP30" s="44"/>
    </row>
    <row r="31" spans="1:42" s="1" customFormat="1" ht="33.75" customHeight="1" x14ac:dyDescent="0.25">
      <c r="A31" s="219"/>
      <c r="B31" s="217" t="s">
        <v>53</v>
      </c>
      <c r="C31" s="216">
        <v>503</v>
      </c>
      <c r="D31" s="218" t="s">
        <v>80</v>
      </c>
      <c r="E31" s="8" t="s">
        <v>4</v>
      </c>
      <c r="F31" s="34">
        <v>4093836</v>
      </c>
      <c r="G31" s="34">
        <v>0</v>
      </c>
      <c r="H31" s="34">
        <v>4089776</v>
      </c>
      <c r="I31" s="27">
        <v>0</v>
      </c>
      <c r="J31" s="34">
        <v>1239010</v>
      </c>
      <c r="K31" s="34">
        <v>0</v>
      </c>
      <c r="L31" s="34">
        <v>1239010</v>
      </c>
      <c r="M31" s="27">
        <v>0</v>
      </c>
      <c r="N31" s="34">
        <v>669229</v>
      </c>
      <c r="O31" s="34">
        <v>0</v>
      </c>
      <c r="P31" s="34">
        <f>P32+P34</f>
        <v>669229</v>
      </c>
      <c r="Q31" s="27">
        <v>0</v>
      </c>
      <c r="R31" s="126">
        <v>1082325</v>
      </c>
      <c r="S31" s="34">
        <v>0</v>
      </c>
      <c r="T31" s="126">
        <v>1078745</v>
      </c>
      <c r="U31" s="27">
        <v>0</v>
      </c>
      <c r="V31" s="259">
        <v>1103272</v>
      </c>
      <c r="W31" s="260">
        <v>0</v>
      </c>
      <c r="X31" s="259">
        <v>1102792</v>
      </c>
      <c r="Y31" s="260">
        <v>0</v>
      </c>
      <c r="Z31" s="178" t="s">
        <v>61</v>
      </c>
      <c r="AA31" s="178" t="s">
        <v>62</v>
      </c>
      <c r="AB31" s="73"/>
      <c r="AC31" s="73"/>
      <c r="AD31" s="178">
        <v>730</v>
      </c>
      <c r="AE31" s="178">
        <v>822</v>
      </c>
      <c r="AF31" s="178">
        <v>175</v>
      </c>
      <c r="AG31" s="178">
        <v>151</v>
      </c>
      <c r="AH31" s="178">
        <v>180</v>
      </c>
      <c r="AI31" s="178">
        <v>204</v>
      </c>
      <c r="AJ31" s="178">
        <v>185</v>
      </c>
      <c r="AK31" s="178">
        <v>189</v>
      </c>
      <c r="AL31" s="178">
        <v>190</v>
      </c>
      <c r="AM31" s="178">
        <v>278</v>
      </c>
      <c r="AN31" s="31"/>
      <c r="AO31" s="31"/>
      <c r="AP31" s="31"/>
    </row>
    <row r="32" spans="1:42" s="1" customFormat="1" ht="72.75" customHeight="1" x14ac:dyDescent="0.25">
      <c r="A32" s="219"/>
      <c r="B32" s="217"/>
      <c r="C32" s="216"/>
      <c r="D32" s="218"/>
      <c r="E32" s="8" t="s">
        <v>10</v>
      </c>
      <c r="F32" s="27">
        <v>2228962</v>
      </c>
      <c r="G32" s="27">
        <v>0</v>
      </c>
      <c r="H32" s="27">
        <v>2224902</v>
      </c>
      <c r="I32" s="27">
        <v>0</v>
      </c>
      <c r="J32" s="27">
        <v>676993</v>
      </c>
      <c r="K32" s="27">
        <v>0</v>
      </c>
      <c r="L32" s="27">
        <v>676993</v>
      </c>
      <c r="M32" s="27">
        <v>0</v>
      </c>
      <c r="N32" s="27">
        <v>119194</v>
      </c>
      <c r="O32" s="27">
        <v>0</v>
      </c>
      <c r="P32" s="27">
        <v>119194</v>
      </c>
      <c r="Q32" s="27">
        <v>0</v>
      </c>
      <c r="R32" s="24">
        <v>637115</v>
      </c>
      <c r="S32" s="27">
        <v>0</v>
      </c>
      <c r="T32" s="24">
        <v>633535</v>
      </c>
      <c r="U32" s="27">
        <v>0</v>
      </c>
      <c r="V32" s="259">
        <v>795660</v>
      </c>
      <c r="W32" s="260">
        <v>0</v>
      </c>
      <c r="X32" s="259">
        <v>795180</v>
      </c>
      <c r="Y32" s="260">
        <v>0</v>
      </c>
      <c r="Z32" s="179"/>
      <c r="AA32" s="179"/>
      <c r="AB32" s="74"/>
      <c r="AC32" s="74"/>
      <c r="AD32" s="179"/>
      <c r="AE32" s="179"/>
      <c r="AF32" s="179"/>
      <c r="AG32" s="179"/>
      <c r="AH32" s="179"/>
      <c r="AI32" s="179"/>
      <c r="AJ32" s="179"/>
      <c r="AK32" s="179"/>
      <c r="AL32" s="179"/>
      <c r="AM32" s="179"/>
      <c r="AN32" s="31"/>
      <c r="AO32" s="31"/>
      <c r="AP32" s="31"/>
    </row>
    <row r="33" spans="1:47" s="1" customFormat="1" ht="53.25" customHeight="1" x14ac:dyDescent="0.25">
      <c r="A33" s="219"/>
      <c r="B33" s="217"/>
      <c r="C33" s="216"/>
      <c r="D33" s="218"/>
      <c r="E33" s="8" t="s">
        <v>11</v>
      </c>
      <c r="F33" s="26"/>
      <c r="G33" s="26"/>
      <c r="H33" s="26"/>
      <c r="I33" s="27"/>
      <c r="J33" s="27"/>
      <c r="K33" s="27"/>
      <c r="L33" s="27"/>
      <c r="M33" s="27"/>
      <c r="N33" s="27"/>
      <c r="O33" s="27"/>
      <c r="P33" s="27"/>
      <c r="Q33" s="27"/>
      <c r="R33" s="24"/>
      <c r="S33" s="27"/>
      <c r="T33" s="24"/>
      <c r="U33" s="27"/>
      <c r="V33" s="259">
        <v>0</v>
      </c>
      <c r="W33" s="260">
        <v>0</v>
      </c>
      <c r="X33" s="259">
        <v>0</v>
      </c>
      <c r="Y33" s="260">
        <v>0</v>
      </c>
      <c r="Z33" s="179"/>
      <c r="AA33" s="179"/>
      <c r="AB33" s="74"/>
      <c r="AC33" s="74"/>
      <c r="AD33" s="179"/>
      <c r="AE33" s="179"/>
      <c r="AF33" s="179"/>
      <c r="AG33" s="179"/>
      <c r="AH33" s="179"/>
      <c r="AI33" s="179"/>
      <c r="AJ33" s="179"/>
      <c r="AK33" s="179"/>
      <c r="AL33" s="179"/>
      <c r="AM33" s="179"/>
      <c r="AN33" s="31"/>
      <c r="AO33" s="31"/>
      <c r="AP33" s="31"/>
    </row>
    <row r="34" spans="1:47" s="1" customFormat="1" ht="75" customHeight="1" x14ac:dyDescent="0.25">
      <c r="A34" s="219"/>
      <c r="B34" s="217"/>
      <c r="C34" s="216"/>
      <c r="D34" s="218"/>
      <c r="E34" s="8" t="s">
        <v>13</v>
      </c>
      <c r="F34" s="34">
        <v>1864874</v>
      </c>
      <c r="G34" s="34">
        <v>0</v>
      </c>
      <c r="H34" s="34">
        <v>1864874</v>
      </c>
      <c r="I34" s="27">
        <v>0</v>
      </c>
      <c r="J34" s="34">
        <v>562017</v>
      </c>
      <c r="K34" s="34">
        <v>0</v>
      </c>
      <c r="L34" s="34">
        <v>562017</v>
      </c>
      <c r="M34" s="25">
        <v>0</v>
      </c>
      <c r="N34" s="34">
        <v>550035</v>
      </c>
      <c r="O34" s="34">
        <v>0</v>
      </c>
      <c r="P34" s="34">
        <v>550035</v>
      </c>
      <c r="Q34" s="25">
        <v>0</v>
      </c>
      <c r="R34" s="126">
        <v>445210</v>
      </c>
      <c r="S34" s="34">
        <v>0</v>
      </c>
      <c r="T34" s="126">
        <v>445210</v>
      </c>
      <c r="U34" s="25">
        <v>0</v>
      </c>
      <c r="V34" s="259">
        <v>307612</v>
      </c>
      <c r="W34" s="260">
        <v>0</v>
      </c>
      <c r="X34" s="259">
        <v>307612</v>
      </c>
      <c r="Y34" s="260">
        <v>0</v>
      </c>
      <c r="Z34" s="179"/>
      <c r="AA34" s="179"/>
      <c r="AB34" s="74"/>
      <c r="AC34" s="74"/>
      <c r="AD34" s="179"/>
      <c r="AE34" s="179"/>
      <c r="AF34" s="179"/>
      <c r="AG34" s="179"/>
      <c r="AH34" s="179"/>
      <c r="AI34" s="179"/>
      <c r="AJ34" s="179"/>
      <c r="AK34" s="179"/>
      <c r="AL34" s="179"/>
      <c r="AM34" s="179"/>
      <c r="AN34" s="31"/>
      <c r="AO34" s="31"/>
      <c r="AP34" s="31"/>
    </row>
    <row r="35" spans="1:47" s="1" customFormat="1" ht="77.25" customHeight="1" x14ac:dyDescent="0.25">
      <c r="A35" s="219"/>
      <c r="B35" s="217"/>
      <c r="C35" s="216"/>
      <c r="D35" s="218"/>
      <c r="E35" s="43" t="s">
        <v>47</v>
      </c>
      <c r="F35" s="51"/>
      <c r="G35" s="51"/>
      <c r="H35" s="26"/>
      <c r="I35" s="26"/>
      <c r="J35" s="25"/>
      <c r="K35" s="25"/>
      <c r="L35" s="25"/>
      <c r="M35" s="25"/>
      <c r="N35" s="25"/>
      <c r="O35" s="25"/>
      <c r="P35" s="25"/>
      <c r="Q35" s="25"/>
      <c r="R35" s="135"/>
      <c r="S35" s="136"/>
      <c r="T35" s="135"/>
      <c r="U35" s="25"/>
      <c r="V35" s="261"/>
      <c r="W35" s="262"/>
      <c r="X35" s="261"/>
      <c r="Y35" s="260"/>
      <c r="Z35" s="180"/>
      <c r="AA35" s="180"/>
      <c r="AB35" s="75"/>
      <c r="AC35" s="75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31"/>
      <c r="AO35" s="31"/>
      <c r="AP35" s="31"/>
    </row>
    <row r="36" spans="1:47" s="1" customFormat="1" ht="72.75" customHeight="1" x14ac:dyDescent="0.25">
      <c r="A36" s="216"/>
      <c r="B36" s="217" t="s">
        <v>54</v>
      </c>
      <c r="C36" s="216">
        <v>503</v>
      </c>
      <c r="D36" s="218" t="s">
        <v>81</v>
      </c>
      <c r="E36" s="8" t="s">
        <v>4</v>
      </c>
      <c r="F36" s="27">
        <v>12317862.369999999</v>
      </c>
      <c r="G36" s="27">
        <v>0</v>
      </c>
      <c r="H36" s="27">
        <v>12317862.369999999</v>
      </c>
      <c r="I36" s="27">
        <v>0</v>
      </c>
      <c r="J36" s="27">
        <v>803008.35</v>
      </c>
      <c r="K36" s="27">
        <v>0</v>
      </c>
      <c r="L36" s="27">
        <v>803008.35</v>
      </c>
      <c r="M36" s="27">
        <v>0</v>
      </c>
      <c r="N36" s="27">
        <v>2239494</v>
      </c>
      <c r="O36" s="27">
        <v>0</v>
      </c>
      <c r="P36" s="27">
        <f>P37+P39</f>
        <v>2234614</v>
      </c>
      <c r="Q36" s="27">
        <v>0</v>
      </c>
      <c r="R36" s="24">
        <v>904499</v>
      </c>
      <c r="S36" s="27">
        <v>0</v>
      </c>
      <c r="T36" s="24">
        <v>904499</v>
      </c>
      <c r="U36" s="27">
        <v>0</v>
      </c>
      <c r="V36" s="259">
        <v>8370861.0199999996</v>
      </c>
      <c r="W36" s="260">
        <v>0</v>
      </c>
      <c r="X36" s="259">
        <v>3481895.02</v>
      </c>
      <c r="Y36" s="260">
        <v>0</v>
      </c>
      <c r="Z36" s="178" t="s">
        <v>63</v>
      </c>
      <c r="AA36" s="178" t="s">
        <v>43</v>
      </c>
      <c r="AB36" s="73"/>
      <c r="AC36" s="73"/>
      <c r="AD36" s="178">
        <v>18692</v>
      </c>
      <c r="AE36" s="178">
        <v>18721</v>
      </c>
      <c r="AF36" s="178">
        <v>4523</v>
      </c>
      <c r="AG36" s="178">
        <v>4529</v>
      </c>
      <c r="AH36" s="178">
        <v>4623</v>
      </c>
      <c r="AI36" s="178">
        <v>4627</v>
      </c>
      <c r="AJ36" s="178">
        <v>4723</v>
      </c>
      <c r="AK36" s="178">
        <v>4734</v>
      </c>
      <c r="AL36" s="178">
        <v>4823</v>
      </c>
      <c r="AM36" s="178">
        <v>4831</v>
      </c>
      <c r="AN36" s="48"/>
      <c r="AO36" s="48"/>
      <c r="AP36" s="16"/>
      <c r="AQ36" s="28"/>
      <c r="AR36" s="28"/>
      <c r="AS36" s="28"/>
      <c r="AT36" s="28"/>
      <c r="AU36" s="28"/>
    </row>
    <row r="37" spans="1:47" s="1" customFormat="1" ht="63" customHeight="1" x14ac:dyDescent="0.25">
      <c r="A37" s="216"/>
      <c r="B37" s="217"/>
      <c r="C37" s="216"/>
      <c r="D37" s="218"/>
      <c r="E37" s="8" t="s">
        <v>10</v>
      </c>
      <c r="F37" s="27">
        <v>8312178</v>
      </c>
      <c r="G37" s="27">
        <v>0</v>
      </c>
      <c r="H37" s="27">
        <v>8312178</v>
      </c>
      <c r="I37" s="27">
        <v>0</v>
      </c>
      <c r="J37" s="27">
        <v>345433</v>
      </c>
      <c r="K37" s="27">
        <v>0</v>
      </c>
      <c r="L37" s="27">
        <v>345433</v>
      </c>
      <c r="M37" s="27">
        <v>0</v>
      </c>
      <c r="N37" s="27">
        <v>1557934</v>
      </c>
      <c r="O37" s="27">
        <v>0</v>
      </c>
      <c r="P37" s="27">
        <v>1553054</v>
      </c>
      <c r="Q37" s="27">
        <v>0</v>
      </c>
      <c r="R37" s="24">
        <v>432235</v>
      </c>
      <c r="S37" s="27">
        <v>0</v>
      </c>
      <c r="T37" s="24">
        <v>432235</v>
      </c>
      <c r="U37" s="27">
        <v>0</v>
      </c>
      <c r="V37" s="259">
        <v>5976576</v>
      </c>
      <c r="W37" s="260">
        <v>0</v>
      </c>
      <c r="X37" s="259">
        <v>1087610</v>
      </c>
      <c r="Y37" s="260">
        <v>0</v>
      </c>
      <c r="Z37" s="179"/>
      <c r="AA37" s="179"/>
      <c r="AB37" s="74"/>
      <c r="AC37" s="74"/>
      <c r="AD37" s="179"/>
      <c r="AE37" s="179"/>
      <c r="AF37" s="179"/>
      <c r="AG37" s="179"/>
      <c r="AH37" s="179"/>
      <c r="AI37" s="179"/>
      <c r="AJ37" s="179"/>
      <c r="AK37" s="179"/>
      <c r="AL37" s="179"/>
      <c r="AM37" s="179"/>
      <c r="AN37" s="48"/>
      <c r="AO37" s="48"/>
      <c r="AP37" s="16"/>
      <c r="AQ37" s="28"/>
      <c r="AR37" s="28"/>
      <c r="AS37" s="28"/>
      <c r="AT37" s="28"/>
      <c r="AU37" s="28"/>
    </row>
    <row r="38" spans="1:47" s="1" customFormat="1" ht="73.5" customHeight="1" x14ac:dyDescent="0.25">
      <c r="A38" s="216"/>
      <c r="B38" s="217"/>
      <c r="C38" s="216"/>
      <c r="D38" s="218"/>
      <c r="E38" s="8" t="s">
        <v>11</v>
      </c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4"/>
      <c r="S38" s="27"/>
      <c r="T38" s="24"/>
      <c r="U38" s="27"/>
      <c r="V38" s="259">
        <v>0</v>
      </c>
      <c r="W38" s="260">
        <v>0</v>
      </c>
      <c r="X38" s="259">
        <v>0</v>
      </c>
      <c r="Y38" s="260">
        <v>0</v>
      </c>
      <c r="Z38" s="179"/>
      <c r="AA38" s="179"/>
      <c r="AB38" s="74"/>
      <c r="AC38" s="74"/>
      <c r="AD38" s="179"/>
      <c r="AE38" s="179"/>
      <c r="AF38" s="179"/>
      <c r="AG38" s="179"/>
      <c r="AH38" s="179"/>
      <c r="AI38" s="179"/>
      <c r="AJ38" s="179"/>
      <c r="AK38" s="179"/>
      <c r="AL38" s="179"/>
      <c r="AM38" s="179"/>
      <c r="AN38" s="48"/>
      <c r="AO38" s="48"/>
      <c r="AP38" s="16"/>
      <c r="AQ38" s="28"/>
      <c r="AR38" s="28"/>
      <c r="AS38" s="28"/>
      <c r="AT38" s="28"/>
      <c r="AU38" s="28"/>
    </row>
    <row r="39" spans="1:47" s="1" customFormat="1" ht="50.25" customHeight="1" x14ac:dyDescent="0.25">
      <c r="A39" s="216"/>
      <c r="B39" s="217"/>
      <c r="C39" s="216"/>
      <c r="D39" s="218"/>
      <c r="E39" s="8" t="s">
        <v>13</v>
      </c>
      <c r="F39" s="27">
        <v>4005684.37</v>
      </c>
      <c r="G39" s="27">
        <v>0</v>
      </c>
      <c r="H39" s="27">
        <v>4005684.37</v>
      </c>
      <c r="I39" s="27">
        <v>0</v>
      </c>
      <c r="J39" s="27">
        <v>457575.35</v>
      </c>
      <c r="K39" s="27">
        <v>0</v>
      </c>
      <c r="L39" s="27">
        <v>457575.35</v>
      </c>
      <c r="M39" s="27">
        <v>0</v>
      </c>
      <c r="N39" s="27">
        <v>681560</v>
      </c>
      <c r="O39" s="27">
        <v>0</v>
      </c>
      <c r="P39" s="27">
        <v>681560</v>
      </c>
      <c r="Q39" s="27">
        <v>0</v>
      </c>
      <c r="R39" s="24">
        <v>472264</v>
      </c>
      <c r="S39" s="27">
        <v>0</v>
      </c>
      <c r="T39" s="24">
        <v>472264</v>
      </c>
      <c r="U39" s="27">
        <v>0</v>
      </c>
      <c r="V39" s="259">
        <v>2394285.02</v>
      </c>
      <c r="W39" s="260">
        <v>0</v>
      </c>
      <c r="X39" s="259">
        <v>2394285.02</v>
      </c>
      <c r="Y39" s="260">
        <v>0</v>
      </c>
      <c r="Z39" s="179"/>
      <c r="AA39" s="179"/>
      <c r="AB39" s="74"/>
      <c r="AC39" s="74"/>
      <c r="AD39" s="179"/>
      <c r="AE39" s="179"/>
      <c r="AF39" s="179"/>
      <c r="AG39" s="179"/>
      <c r="AH39" s="179"/>
      <c r="AI39" s="179"/>
      <c r="AJ39" s="179"/>
      <c r="AK39" s="179"/>
      <c r="AL39" s="179"/>
      <c r="AM39" s="179"/>
      <c r="AN39" s="48"/>
      <c r="AO39" s="48"/>
      <c r="AP39" s="16"/>
      <c r="AQ39" s="28"/>
      <c r="AR39" s="28"/>
      <c r="AS39" s="28"/>
      <c r="AT39" s="28"/>
      <c r="AU39" s="28"/>
    </row>
    <row r="40" spans="1:47" s="1" customFormat="1" ht="69.599999999999994" customHeight="1" x14ac:dyDescent="0.25">
      <c r="A40" s="216"/>
      <c r="B40" s="217"/>
      <c r="C40" s="216"/>
      <c r="D40" s="218"/>
      <c r="E40" s="43" t="s">
        <v>47</v>
      </c>
      <c r="F40" s="27"/>
      <c r="G40" s="27"/>
      <c r="H40" s="27"/>
      <c r="I40" s="26"/>
      <c r="J40" s="27"/>
      <c r="K40" s="27"/>
      <c r="L40" s="27"/>
      <c r="M40" s="27"/>
      <c r="N40" s="27">
        <v>0</v>
      </c>
      <c r="O40" s="27"/>
      <c r="P40" s="27"/>
      <c r="Q40" s="27"/>
      <c r="R40" s="134"/>
      <c r="S40" s="26"/>
      <c r="T40" s="134"/>
      <c r="U40" s="27"/>
      <c r="V40" s="261"/>
      <c r="W40" s="262"/>
      <c r="X40" s="261"/>
      <c r="Y40" s="260"/>
      <c r="Z40" s="179"/>
      <c r="AA40" s="179"/>
      <c r="AB40" s="75"/>
      <c r="AC40" s="75"/>
      <c r="AD40" s="179"/>
      <c r="AE40" s="179"/>
      <c r="AF40" s="179"/>
      <c r="AG40" s="179"/>
      <c r="AH40" s="179"/>
      <c r="AI40" s="179"/>
      <c r="AJ40" s="179"/>
      <c r="AK40" s="179"/>
      <c r="AL40" s="179"/>
      <c r="AM40" s="179"/>
      <c r="AN40" s="48"/>
      <c r="AO40" s="48"/>
      <c r="AP40" s="44"/>
      <c r="AQ40" s="28"/>
      <c r="AR40" s="28"/>
      <c r="AS40" s="28"/>
      <c r="AT40" s="28"/>
      <c r="AU40" s="28"/>
    </row>
    <row r="41" spans="1:47" s="1" customFormat="1" ht="69.599999999999994" customHeight="1" x14ac:dyDescent="0.25">
      <c r="A41" s="181"/>
      <c r="B41" s="184" t="s">
        <v>78</v>
      </c>
      <c r="C41" s="181">
        <v>503</v>
      </c>
      <c r="D41" s="211">
        <v>210119990</v>
      </c>
      <c r="E41" s="112" t="s">
        <v>4</v>
      </c>
      <c r="F41" s="27">
        <v>260361.8</v>
      </c>
      <c r="G41" s="27">
        <v>0</v>
      </c>
      <c r="H41" s="27">
        <v>260361.8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f>SUM(N42:N45)</f>
        <v>260361.8</v>
      </c>
      <c r="O41" s="27">
        <f t="shared" ref="O41" si="0">SUM(O42:O45)</f>
        <v>0</v>
      </c>
      <c r="P41" s="27">
        <f>SUM(P42:P45)</f>
        <v>260361.8</v>
      </c>
      <c r="Q41" s="27">
        <f t="shared" ref="Q41" si="1">SUM(Q42:Q45)</f>
        <v>0</v>
      </c>
      <c r="R41" s="24">
        <v>0</v>
      </c>
      <c r="S41" s="27">
        <v>0</v>
      </c>
      <c r="T41" s="24">
        <v>0</v>
      </c>
      <c r="U41" s="27">
        <v>0</v>
      </c>
      <c r="V41" s="259">
        <v>0</v>
      </c>
      <c r="W41" s="260">
        <v>0</v>
      </c>
      <c r="X41" s="259">
        <v>0</v>
      </c>
      <c r="Y41" s="260">
        <v>0</v>
      </c>
      <c r="Z41" s="179"/>
      <c r="AA41" s="179"/>
      <c r="AB41" s="110"/>
      <c r="AC41" s="110"/>
      <c r="AD41" s="179"/>
      <c r="AE41" s="179"/>
      <c r="AF41" s="179"/>
      <c r="AG41" s="179"/>
      <c r="AH41" s="179"/>
      <c r="AI41" s="179"/>
      <c r="AJ41" s="179"/>
      <c r="AK41" s="179"/>
      <c r="AL41" s="179"/>
      <c r="AM41" s="179"/>
      <c r="AN41" s="111"/>
      <c r="AO41" s="111"/>
      <c r="AP41" s="111"/>
      <c r="AQ41" s="28"/>
      <c r="AR41" s="28"/>
      <c r="AS41" s="28"/>
      <c r="AT41" s="28"/>
      <c r="AU41" s="28"/>
    </row>
    <row r="42" spans="1:47" s="1" customFormat="1" ht="69.599999999999994" customHeight="1" x14ac:dyDescent="0.25">
      <c r="A42" s="182"/>
      <c r="B42" s="185"/>
      <c r="C42" s="182"/>
      <c r="D42" s="212"/>
      <c r="E42" s="112" t="s">
        <v>10</v>
      </c>
      <c r="F42" s="27">
        <v>260361.8</v>
      </c>
      <c r="G42" s="27">
        <v>0</v>
      </c>
      <c r="H42" s="27">
        <v>260361.8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260361.8</v>
      </c>
      <c r="O42" s="27">
        <v>0</v>
      </c>
      <c r="P42" s="27">
        <v>260361.8</v>
      </c>
      <c r="Q42" s="27">
        <v>0</v>
      </c>
      <c r="R42" s="24">
        <v>0</v>
      </c>
      <c r="S42" s="27">
        <v>0</v>
      </c>
      <c r="T42" s="24">
        <v>0</v>
      </c>
      <c r="U42" s="27">
        <v>0</v>
      </c>
      <c r="V42" s="259">
        <v>0</v>
      </c>
      <c r="W42" s="260">
        <v>0</v>
      </c>
      <c r="X42" s="259">
        <v>0</v>
      </c>
      <c r="Y42" s="260">
        <v>0</v>
      </c>
      <c r="Z42" s="179"/>
      <c r="AA42" s="179"/>
      <c r="AB42" s="110"/>
      <c r="AC42" s="110"/>
      <c r="AD42" s="179"/>
      <c r="AE42" s="179"/>
      <c r="AF42" s="179"/>
      <c r="AG42" s="179"/>
      <c r="AH42" s="179"/>
      <c r="AI42" s="179"/>
      <c r="AJ42" s="179"/>
      <c r="AK42" s="179"/>
      <c r="AL42" s="179"/>
      <c r="AM42" s="179"/>
      <c r="AN42" s="111"/>
      <c r="AO42" s="111"/>
      <c r="AP42" s="111"/>
      <c r="AQ42" s="28"/>
      <c r="AR42" s="28"/>
      <c r="AS42" s="28"/>
      <c r="AT42" s="28"/>
      <c r="AU42" s="28"/>
    </row>
    <row r="43" spans="1:47" s="1" customFormat="1" ht="69.599999999999994" customHeight="1" x14ac:dyDescent="0.25">
      <c r="A43" s="182"/>
      <c r="B43" s="185"/>
      <c r="C43" s="182"/>
      <c r="D43" s="212"/>
      <c r="E43" s="112" t="s">
        <v>11</v>
      </c>
      <c r="F43" s="26"/>
      <c r="G43" s="26"/>
      <c r="H43" s="26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61"/>
      <c r="W43" s="262"/>
      <c r="X43" s="261"/>
      <c r="Y43" s="260"/>
      <c r="Z43" s="179"/>
      <c r="AA43" s="179"/>
      <c r="AB43" s="110"/>
      <c r="AC43" s="110"/>
      <c r="AD43" s="179"/>
      <c r="AE43" s="179"/>
      <c r="AF43" s="179"/>
      <c r="AG43" s="179"/>
      <c r="AH43" s="179"/>
      <c r="AI43" s="179"/>
      <c r="AJ43" s="179"/>
      <c r="AK43" s="179"/>
      <c r="AL43" s="179"/>
      <c r="AM43" s="179"/>
      <c r="AN43" s="111"/>
      <c r="AO43" s="111"/>
      <c r="AP43" s="111"/>
      <c r="AQ43" s="28"/>
      <c r="AR43" s="28"/>
      <c r="AS43" s="28"/>
      <c r="AT43" s="28"/>
      <c r="AU43" s="28"/>
    </row>
    <row r="44" spans="1:47" s="1" customFormat="1" ht="69.599999999999994" customHeight="1" x14ac:dyDescent="0.25">
      <c r="A44" s="182"/>
      <c r="B44" s="185"/>
      <c r="C44" s="182"/>
      <c r="D44" s="212"/>
      <c r="E44" s="112" t="s">
        <v>13</v>
      </c>
      <c r="F44" s="26"/>
      <c r="G44" s="26"/>
      <c r="H44" s="26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61"/>
      <c r="W44" s="262"/>
      <c r="X44" s="261"/>
      <c r="Y44" s="260"/>
      <c r="Z44" s="179"/>
      <c r="AA44" s="179"/>
      <c r="AB44" s="110"/>
      <c r="AC44" s="110"/>
      <c r="AD44" s="179"/>
      <c r="AE44" s="179"/>
      <c r="AF44" s="179"/>
      <c r="AG44" s="179"/>
      <c r="AH44" s="179"/>
      <c r="AI44" s="179"/>
      <c r="AJ44" s="179"/>
      <c r="AK44" s="179"/>
      <c r="AL44" s="179"/>
      <c r="AM44" s="179"/>
      <c r="AN44" s="111"/>
      <c r="AO44" s="111"/>
      <c r="AP44" s="111"/>
      <c r="AQ44" s="28"/>
      <c r="AR44" s="28"/>
      <c r="AS44" s="28"/>
      <c r="AT44" s="28"/>
      <c r="AU44" s="28"/>
    </row>
    <row r="45" spans="1:47" s="1" customFormat="1" ht="69.599999999999994" customHeight="1" x14ac:dyDescent="0.25">
      <c r="A45" s="183"/>
      <c r="B45" s="186"/>
      <c r="C45" s="183"/>
      <c r="D45" s="212"/>
      <c r="E45" s="112" t="s">
        <v>47</v>
      </c>
      <c r="F45" s="26"/>
      <c r="G45" s="26"/>
      <c r="H45" s="26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61"/>
      <c r="W45" s="262"/>
      <c r="X45" s="261"/>
      <c r="Y45" s="260"/>
      <c r="Z45" s="180"/>
      <c r="AA45" s="180"/>
      <c r="AB45" s="110"/>
      <c r="AC45" s="11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11"/>
      <c r="AO45" s="111"/>
      <c r="AP45" s="111"/>
      <c r="AQ45" s="28"/>
      <c r="AR45" s="28"/>
      <c r="AS45" s="28"/>
      <c r="AT45" s="28"/>
      <c r="AU45" s="28"/>
    </row>
    <row r="46" spans="1:47" s="1" customFormat="1" ht="69.599999999999994" customHeight="1" x14ac:dyDescent="0.25">
      <c r="A46" s="181"/>
      <c r="B46" s="184" t="s">
        <v>75</v>
      </c>
      <c r="C46" s="181">
        <v>503</v>
      </c>
      <c r="D46" s="211" t="s">
        <v>82</v>
      </c>
      <c r="E46" s="105" t="s">
        <v>4</v>
      </c>
      <c r="F46" s="27">
        <v>12634382.84</v>
      </c>
      <c r="G46" s="27">
        <v>0</v>
      </c>
      <c r="H46" s="27">
        <f>H47+H48</f>
        <v>12634382.84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12634382.84</v>
      </c>
      <c r="O46" s="27">
        <v>0</v>
      </c>
      <c r="P46" s="27">
        <f>P47+P48</f>
        <v>12634382.84</v>
      </c>
      <c r="Q46" s="27">
        <v>0</v>
      </c>
      <c r="R46" s="24">
        <v>0</v>
      </c>
      <c r="S46" s="27">
        <v>0</v>
      </c>
      <c r="T46" s="24">
        <v>0</v>
      </c>
      <c r="U46" s="27">
        <v>0</v>
      </c>
      <c r="V46" s="259">
        <v>0</v>
      </c>
      <c r="W46" s="260">
        <v>0</v>
      </c>
      <c r="X46" s="259">
        <v>0</v>
      </c>
      <c r="Y46" s="260">
        <v>0</v>
      </c>
      <c r="Z46" s="178" t="s">
        <v>72</v>
      </c>
      <c r="AA46" s="178" t="s">
        <v>71</v>
      </c>
      <c r="AB46" s="103"/>
      <c r="AC46" s="103"/>
      <c r="AD46" s="178">
        <v>11.7</v>
      </c>
      <c r="AE46" s="178">
        <v>11.7</v>
      </c>
      <c r="AF46" s="178" t="s">
        <v>5</v>
      </c>
      <c r="AG46" s="178" t="s">
        <v>5</v>
      </c>
      <c r="AH46" s="178">
        <v>4.5999999999999996</v>
      </c>
      <c r="AI46" s="178">
        <v>4.5999999999999996</v>
      </c>
      <c r="AJ46" s="178">
        <v>4.5999999999999996</v>
      </c>
      <c r="AK46" s="178">
        <v>4.5999999999999996</v>
      </c>
      <c r="AL46" s="178">
        <v>2.5</v>
      </c>
      <c r="AM46" s="178">
        <v>2.5</v>
      </c>
      <c r="AN46" s="106"/>
      <c r="AO46" s="106"/>
      <c r="AP46" s="106"/>
      <c r="AQ46" s="28"/>
      <c r="AR46" s="28"/>
      <c r="AS46" s="28"/>
      <c r="AT46" s="28"/>
      <c r="AU46" s="28"/>
    </row>
    <row r="47" spans="1:47" s="1" customFormat="1" ht="69.599999999999994" customHeight="1" x14ac:dyDescent="0.25">
      <c r="A47" s="182"/>
      <c r="B47" s="185"/>
      <c r="C47" s="182"/>
      <c r="D47" s="212"/>
      <c r="E47" s="105" t="s">
        <v>10</v>
      </c>
      <c r="F47" s="27">
        <v>6547487.3099999996</v>
      </c>
      <c r="G47" s="27">
        <v>0</v>
      </c>
      <c r="H47" s="27">
        <v>6547487.3099999996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6547487.3099999996</v>
      </c>
      <c r="O47" s="27">
        <v>0</v>
      </c>
      <c r="P47" s="27">
        <v>6547487.3099999996</v>
      </c>
      <c r="Q47" s="27">
        <v>0</v>
      </c>
      <c r="R47" s="24">
        <v>0</v>
      </c>
      <c r="S47" s="27">
        <v>0</v>
      </c>
      <c r="T47" s="24">
        <v>0</v>
      </c>
      <c r="U47" s="27">
        <v>0</v>
      </c>
      <c r="V47" s="259">
        <v>0</v>
      </c>
      <c r="W47" s="260">
        <v>0</v>
      </c>
      <c r="X47" s="259">
        <v>0</v>
      </c>
      <c r="Y47" s="260">
        <v>0</v>
      </c>
      <c r="Z47" s="179"/>
      <c r="AA47" s="179"/>
      <c r="AB47" s="103"/>
      <c r="AC47" s="103"/>
      <c r="AD47" s="179"/>
      <c r="AE47" s="179"/>
      <c r="AF47" s="179"/>
      <c r="AG47" s="179"/>
      <c r="AH47" s="179"/>
      <c r="AI47" s="179"/>
      <c r="AJ47" s="179"/>
      <c r="AK47" s="179"/>
      <c r="AL47" s="179"/>
      <c r="AM47" s="179"/>
      <c r="AN47" s="106"/>
      <c r="AO47" s="106"/>
      <c r="AP47" s="106"/>
      <c r="AQ47" s="28"/>
      <c r="AR47" s="28"/>
      <c r="AS47" s="28"/>
      <c r="AT47" s="28"/>
      <c r="AU47" s="28"/>
    </row>
    <row r="48" spans="1:47" s="1" customFormat="1" ht="69.599999999999994" customHeight="1" x14ac:dyDescent="0.25">
      <c r="A48" s="182"/>
      <c r="B48" s="185"/>
      <c r="C48" s="182"/>
      <c r="D48" s="212"/>
      <c r="E48" s="105" t="s">
        <v>11</v>
      </c>
      <c r="F48" s="27">
        <v>6086895.5300000003</v>
      </c>
      <c r="G48" s="27">
        <v>0</v>
      </c>
      <c r="H48" s="27">
        <v>6086895.5300000003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6086895.5300000003</v>
      </c>
      <c r="O48" s="27">
        <v>0</v>
      </c>
      <c r="P48" s="27">
        <v>6086895.5300000003</v>
      </c>
      <c r="Q48" s="27">
        <v>0</v>
      </c>
      <c r="R48" s="24">
        <v>0</v>
      </c>
      <c r="S48" s="27">
        <v>0</v>
      </c>
      <c r="T48" s="24">
        <v>0</v>
      </c>
      <c r="U48" s="27">
        <v>0</v>
      </c>
      <c r="V48" s="259">
        <v>0</v>
      </c>
      <c r="W48" s="260">
        <v>0</v>
      </c>
      <c r="X48" s="259">
        <v>0</v>
      </c>
      <c r="Y48" s="260">
        <v>0</v>
      </c>
      <c r="Z48" s="179"/>
      <c r="AA48" s="179"/>
      <c r="AB48" s="103"/>
      <c r="AC48" s="103"/>
      <c r="AD48" s="179"/>
      <c r="AE48" s="179"/>
      <c r="AF48" s="179"/>
      <c r="AG48" s="179"/>
      <c r="AH48" s="179"/>
      <c r="AI48" s="179"/>
      <c r="AJ48" s="179"/>
      <c r="AK48" s="179"/>
      <c r="AL48" s="179"/>
      <c r="AM48" s="179"/>
      <c r="AN48" s="106"/>
      <c r="AO48" s="106"/>
      <c r="AP48" s="106"/>
      <c r="AQ48" s="28"/>
      <c r="AR48" s="28"/>
      <c r="AS48" s="28"/>
      <c r="AT48" s="28"/>
      <c r="AU48" s="28"/>
    </row>
    <row r="49" spans="1:47" s="1" customFormat="1" ht="69.599999999999994" customHeight="1" x14ac:dyDescent="0.25">
      <c r="A49" s="182"/>
      <c r="B49" s="185"/>
      <c r="C49" s="182"/>
      <c r="D49" s="212"/>
      <c r="E49" s="105" t="s">
        <v>13</v>
      </c>
      <c r="F49" s="26"/>
      <c r="G49" s="26"/>
      <c r="H49" s="26"/>
      <c r="I49" s="27"/>
      <c r="J49" s="27"/>
      <c r="K49" s="27"/>
      <c r="L49" s="27"/>
      <c r="M49" s="27"/>
      <c r="N49" s="27"/>
      <c r="O49" s="27"/>
      <c r="P49" s="27"/>
      <c r="Q49" s="27"/>
      <c r="R49" s="134"/>
      <c r="S49" s="26"/>
      <c r="T49" s="134"/>
      <c r="U49" s="27"/>
      <c r="V49" s="261"/>
      <c r="W49" s="262"/>
      <c r="X49" s="261"/>
      <c r="Y49" s="260"/>
      <c r="Z49" s="179"/>
      <c r="AA49" s="179"/>
      <c r="AB49" s="103"/>
      <c r="AC49" s="103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06"/>
      <c r="AO49" s="106"/>
      <c r="AP49" s="106"/>
      <c r="AQ49" s="28"/>
      <c r="AR49" s="28"/>
      <c r="AS49" s="28"/>
      <c r="AT49" s="28"/>
      <c r="AU49" s="28"/>
    </row>
    <row r="50" spans="1:47" s="1" customFormat="1" ht="69.599999999999994" customHeight="1" x14ac:dyDescent="0.25">
      <c r="A50" s="183"/>
      <c r="B50" s="186"/>
      <c r="C50" s="183"/>
      <c r="D50" s="223"/>
      <c r="E50" s="105" t="s">
        <v>47</v>
      </c>
      <c r="F50" s="134"/>
      <c r="G50" s="26"/>
      <c r="H50" s="134"/>
      <c r="I50" s="27"/>
      <c r="J50" s="27"/>
      <c r="K50" s="27"/>
      <c r="L50" s="27"/>
      <c r="M50" s="27"/>
      <c r="N50" s="27"/>
      <c r="O50" s="27"/>
      <c r="P50" s="27"/>
      <c r="Q50" s="27"/>
      <c r="R50" s="24"/>
      <c r="S50" s="27"/>
      <c r="T50" s="24"/>
      <c r="U50" s="27"/>
      <c r="V50" s="259"/>
      <c r="W50" s="260"/>
      <c r="X50" s="259"/>
      <c r="Y50" s="260"/>
      <c r="Z50" s="179"/>
      <c r="AA50" s="179"/>
      <c r="AB50" s="103"/>
      <c r="AC50" s="103"/>
      <c r="AD50" s="179"/>
      <c r="AE50" s="179"/>
      <c r="AF50" s="179"/>
      <c r="AG50" s="179"/>
      <c r="AH50" s="179"/>
      <c r="AI50" s="179"/>
      <c r="AJ50" s="179"/>
      <c r="AK50" s="179"/>
      <c r="AL50" s="179"/>
      <c r="AM50" s="179"/>
      <c r="AN50" s="106"/>
      <c r="AO50" s="106"/>
      <c r="AP50" s="106"/>
      <c r="AQ50" s="28"/>
      <c r="AR50" s="28"/>
      <c r="AS50" s="28"/>
      <c r="AT50" s="28"/>
      <c r="AU50" s="28"/>
    </row>
    <row r="51" spans="1:47" s="1" customFormat="1" ht="69.599999999999994" customHeight="1" x14ac:dyDescent="0.25">
      <c r="A51" s="141"/>
      <c r="B51" s="184" t="s">
        <v>86</v>
      </c>
      <c r="C51" s="141">
        <v>503</v>
      </c>
      <c r="D51" s="143"/>
      <c r="E51" s="142" t="s">
        <v>4</v>
      </c>
      <c r="F51" s="24">
        <v>4176224.49</v>
      </c>
      <c r="G51" s="27">
        <v>0</v>
      </c>
      <c r="H51" s="24">
        <v>4147857.14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4">
        <v>61224.49</v>
      </c>
      <c r="S51" s="27">
        <v>0</v>
      </c>
      <c r="T51" s="24">
        <v>61224.49</v>
      </c>
      <c r="U51" s="27">
        <v>0</v>
      </c>
      <c r="V51" s="259">
        <v>4115000</v>
      </c>
      <c r="W51" s="260">
        <v>0</v>
      </c>
      <c r="X51" s="259">
        <v>4081632.65</v>
      </c>
      <c r="Y51" s="260">
        <v>0</v>
      </c>
      <c r="Z51" s="179"/>
      <c r="AA51" s="179"/>
      <c r="AB51" s="140"/>
      <c r="AC51" s="140"/>
      <c r="AD51" s="179"/>
      <c r="AE51" s="179"/>
      <c r="AF51" s="179"/>
      <c r="AG51" s="179"/>
      <c r="AH51" s="179"/>
      <c r="AI51" s="179"/>
      <c r="AJ51" s="179"/>
      <c r="AK51" s="179"/>
      <c r="AL51" s="179"/>
      <c r="AM51" s="179"/>
      <c r="AN51" s="144"/>
      <c r="AO51" s="144"/>
      <c r="AP51" s="144"/>
      <c r="AQ51" s="28"/>
      <c r="AR51" s="28"/>
      <c r="AS51" s="28"/>
      <c r="AT51" s="28"/>
      <c r="AU51" s="28"/>
    </row>
    <row r="52" spans="1:47" s="1" customFormat="1" ht="69.599999999999994" customHeight="1" x14ac:dyDescent="0.25">
      <c r="A52" s="141"/>
      <c r="B52" s="185"/>
      <c r="C52" s="141"/>
      <c r="D52" s="143"/>
      <c r="E52" s="142" t="s">
        <v>10</v>
      </c>
      <c r="F52" s="24">
        <v>116224.49</v>
      </c>
      <c r="G52" s="27">
        <v>0</v>
      </c>
      <c r="H52" s="24">
        <v>87857.14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4">
        <v>1224.49</v>
      </c>
      <c r="S52" s="27">
        <v>0</v>
      </c>
      <c r="T52" s="24">
        <v>1224.49</v>
      </c>
      <c r="U52" s="27">
        <v>0</v>
      </c>
      <c r="V52" s="259">
        <v>115000</v>
      </c>
      <c r="W52" s="260">
        <v>0</v>
      </c>
      <c r="X52" s="259">
        <v>86632.65</v>
      </c>
      <c r="Y52" s="260">
        <v>0</v>
      </c>
      <c r="Z52" s="179"/>
      <c r="AA52" s="179"/>
      <c r="AB52" s="140"/>
      <c r="AC52" s="140"/>
      <c r="AD52" s="179"/>
      <c r="AE52" s="179"/>
      <c r="AF52" s="179"/>
      <c r="AG52" s="179"/>
      <c r="AH52" s="179"/>
      <c r="AI52" s="179"/>
      <c r="AJ52" s="179"/>
      <c r="AK52" s="179"/>
      <c r="AL52" s="179"/>
      <c r="AM52" s="179"/>
      <c r="AN52" s="144"/>
      <c r="AO52" s="144"/>
      <c r="AP52" s="144"/>
      <c r="AQ52" s="28"/>
      <c r="AR52" s="28"/>
      <c r="AS52" s="28"/>
      <c r="AT52" s="28"/>
      <c r="AU52" s="28"/>
    </row>
    <row r="53" spans="1:47" s="1" customFormat="1" ht="69.599999999999994" customHeight="1" x14ac:dyDescent="0.25">
      <c r="A53" s="141"/>
      <c r="B53" s="185"/>
      <c r="C53" s="141"/>
      <c r="D53" s="143"/>
      <c r="E53" s="142" t="s">
        <v>11</v>
      </c>
      <c r="F53" s="24">
        <v>4060000</v>
      </c>
      <c r="G53" s="27">
        <v>0</v>
      </c>
      <c r="H53" s="24">
        <v>4060000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4">
        <v>60000</v>
      </c>
      <c r="S53" s="27">
        <v>0</v>
      </c>
      <c r="T53" s="24">
        <v>60000</v>
      </c>
      <c r="U53" s="27">
        <v>0</v>
      </c>
      <c r="V53" s="259">
        <v>4000000</v>
      </c>
      <c r="W53" s="260">
        <v>0</v>
      </c>
      <c r="X53" s="259">
        <v>4000000</v>
      </c>
      <c r="Y53" s="260">
        <v>0</v>
      </c>
      <c r="Z53" s="179"/>
      <c r="AA53" s="179"/>
      <c r="AB53" s="140"/>
      <c r="AC53" s="140"/>
      <c r="AD53" s="179"/>
      <c r="AE53" s="179"/>
      <c r="AF53" s="179"/>
      <c r="AG53" s="179"/>
      <c r="AH53" s="179"/>
      <c r="AI53" s="179"/>
      <c r="AJ53" s="179"/>
      <c r="AK53" s="179"/>
      <c r="AL53" s="179"/>
      <c r="AM53" s="179"/>
      <c r="AN53" s="144"/>
      <c r="AO53" s="144"/>
      <c r="AP53" s="144"/>
      <c r="AQ53" s="28"/>
      <c r="AR53" s="28"/>
      <c r="AS53" s="28"/>
      <c r="AT53" s="28"/>
      <c r="AU53" s="28"/>
    </row>
    <row r="54" spans="1:47" s="1" customFormat="1" ht="69.599999999999994" customHeight="1" x14ac:dyDescent="0.25">
      <c r="A54" s="141"/>
      <c r="B54" s="185"/>
      <c r="C54" s="141"/>
      <c r="D54" s="143"/>
      <c r="E54" s="142" t="s">
        <v>13</v>
      </c>
      <c r="F54" s="26"/>
      <c r="G54" s="26"/>
      <c r="H54" s="26"/>
      <c r="I54" s="27"/>
      <c r="J54" s="27"/>
      <c r="K54" s="27"/>
      <c r="L54" s="27"/>
      <c r="M54" s="27"/>
      <c r="N54" s="27"/>
      <c r="O54" s="27"/>
      <c r="P54" s="27"/>
      <c r="Q54" s="27"/>
      <c r="R54" s="134"/>
      <c r="S54" s="26"/>
      <c r="T54" s="134"/>
      <c r="U54" s="27"/>
      <c r="V54" s="261"/>
      <c r="W54" s="262"/>
      <c r="X54" s="261"/>
      <c r="Y54" s="260"/>
      <c r="Z54" s="179"/>
      <c r="AA54" s="179"/>
      <c r="AB54" s="140"/>
      <c r="AC54" s="140"/>
      <c r="AD54" s="179"/>
      <c r="AE54" s="179"/>
      <c r="AF54" s="179"/>
      <c r="AG54" s="179"/>
      <c r="AH54" s="179"/>
      <c r="AI54" s="179"/>
      <c r="AJ54" s="179"/>
      <c r="AK54" s="179"/>
      <c r="AL54" s="179"/>
      <c r="AM54" s="179"/>
      <c r="AN54" s="144"/>
      <c r="AO54" s="144"/>
      <c r="AP54" s="144"/>
      <c r="AQ54" s="28"/>
      <c r="AR54" s="28"/>
      <c r="AS54" s="28"/>
      <c r="AT54" s="28"/>
      <c r="AU54" s="28"/>
    </row>
    <row r="55" spans="1:47" s="1" customFormat="1" ht="69.599999999999994" customHeight="1" x14ac:dyDescent="0.25">
      <c r="A55" s="141"/>
      <c r="B55" s="186"/>
      <c r="C55" s="141"/>
      <c r="D55" s="143"/>
      <c r="E55" s="142" t="s">
        <v>47</v>
      </c>
      <c r="F55" s="26"/>
      <c r="G55" s="26"/>
      <c r="H55" s="26"/>
      <c r="I55" s="27"/>
      <c r="J55" s="27"/>
      <c r="K55" s="27"/>
      <c r="L55" s="27"/>
      <c r="M55" s="27"/>
      <c r="N55" s="27"/>
      <c r="O55" s="27"/>
      <c r="P55" s="27"/>
      <c r="Q55" s="27"/>
      <c r="R55" s="134"/>
      <c r="S55" s="26"/>
      <c r="T55" s="134"/>
      <c r="U55" s="27"/>
      <c r="V55" s="261"/>
      <c r="W55" s="262"/>
      <c r="X55" s="261"/>
      <c r="Y55" s="260"/>
      <c r="Z55" s="179"/>
      <c r="AA55" s="179"/>
      <c r="AB55" s="140"/>
      <c r="AC55" s="140"/>
      <c r="AD55" s="179"/>
      <c r="AE55" s="179"/>
      <c r="AF55" s="179"/>
      <c r="AG55" s="179"/>
      <c r="AH55" s="179"/>
      <c r="AI55" s="179"/>
      <c r="AJ55" s="179"/>
      <c r="AK55" s="179"/>
      <c r="AL55" s="179"/>
      <c r="AM55" s="179"/>
      <c r="AN55" s="144"/>
      <c r="AO55" s="144"/>
      <c r="AP55" s="144"/>
      <c r="AQ55" s="28"/>
      <c r="AR55" s="28"/>
      <c r="AS55" s="28"/>
      <c r="AT55" s="28"/>
      <c r="AU55" s="28"/>
    </row>
    <row r="56" spans="1:47" s="1" customFormat="1" ht="69.599999999999994" customHeight="1" x14ac:dyDescent="0.25">
      <c r="A56" s="181"/>
      <c r="B56" s="184" t="s">
        <v>87</v>
      </c>
      <c r="C56" s="181">
        <v>503</v>
      </c>
      <c r="D56" s="211" t="s">
        <v>83</v>
      </c>
      <c r="E56" s="105" t="s">
        <v>4</v>
      </c>
      <c r="F56" s="27">
        <v>3470546.99</v>
      </c>
      <c r="G56" s="27">
        <v>0</v>
      </c>
      <c r="H56" s="27">
        <v>3470546.99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3470546.99</v>
      </c>
      <c r="O56" s="27">
        <v>0</v>
      </c>
      <c r="P56" s="27">
        <f>P57</f>
        <v>3470546.99</v>
      </c>
      <c r="Q56" s="27">
        <v>0</v>
      </c>
      <c r="R56" s="24">
        <v>0</v>
      </c>
      <c r="S56" s="27">
        <v>0</v>
      </c>
      <c r="T56" s="24">
        <v>0</v>
      </c>
      <c r="U56" s="27">
        <v>0</v>
      </c>
      <c r="V56" s="259">
        <v>0</v>
      </c>
      <c r="W56" s="260">
        <v>0</v>
      </c>
      <c r="X56" s="259">
        <v>0</v>
      </c>
      <c r="Y56" s="260">
        <v>0</v>
      </c>
      <c r="Z56" s="179"/>
      <c r="AA56" s="179"/>
      <c r="AB56" s="103"/>
      <c r="AC56" s="103"/>
      <c r="AD56" s="179"/>
      <c r="AE56" s="179"/>
      <c r="AF56" s="179"/>
      <c r="AG56" s="179"/>
      <c r="AH56" s="179"/>
      <c r="AI56" s="179"/>
      <c r="AJ56" s="179"/>
      <c r="AK56" s="179"/>
      <c r="AL56" s="179"/>
      <c r="AM56" s="179"/>
      <c r="AN56" s="106"/>
      <c r="AO56" s="106"/>
      <c r="AP56" s="106"/>
      <c r="AQ56" s="28"/>
      <c r="AR56" s="28"/>
      <c r="AS56" s="28"/>
      <c r="AT56" s="28"/>
      <c r="AU56" s="28"/>
    </row>
    <row r="57" spans="1:47" s="1" customFormat="1" ht="69.599999999999994" customHeight="1" x14ac:dyDescent="0.25">
      <c r="A57" s="182"/>
      <c r="B57" s="185"/>
      <c r="C57" s="182"/>
      <c r="D57" s="212"/>
      <c r="E57" s="105" t="s">
        <v>10</v>
      </c>
      <c r="F57" s="27">
        <v>3470546.99</v>
      </c>
      <c r="G57" s="27">
        <v>0</v>
      </c>
      <c r="H57" s="27">
        <v>3470546.99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3470546.99</v>
      </c>
      <c r="O57" s="27">
        <v>0</v>
      </c>
      <c r="P57" s="27">
        <v>3470546.99</v>
      </c>
      <c r="Q57" s="27">
        <v>0</v>
      </c>
      <c r="R57" s="24">
        <v>0</v>
      </c>
      <c r="S57" s="27">
        <v>0</v>
      </c>
      <c r="T57" s="24">
        <v>0</v>
      </c>
      <c r="U57" s="27">
        <v>0</v>
      </c>
      <c r="V57" s="259">
        <v>0</v>
      </c>
      <c r="W57" s="260">
        <v>0</v>
      </c>
      <c r="X57" s="259">
        <v>0</v>
      </c>
      <c r="Y57" s="260">
        <v>0</v>
      </c>
      <c r="Z57" s="179"/>
      <c r="AA57" s="179"/>
      <c r="AB57" s="103"/>
      <c r="AC57" s="103"/>
      <c r="AD57" s="179"/>
      <c r="AE57" s="179"/>
      <c r="AF57" s="179"/>
      <c r="AG57" s="179"/>
      <c r="AH57" s="179"/>
      <c r="AI57" s="179"/>
      <c r="AJ57" s="179"/>
      <c r="AK57" s="179"/>
      <c r="AL57" s="179"/>
      <c r="AM57" s="179"/>
      <c r="AN57" s="106"/>
      <c r="AO57" s="106"/>
      <c r="AP57" s="106"/>
      <c r="AQ57" s="28"/>
      <c r="AR57" s="28"/>
      <c r="AS57" s="28"/>
      <c r="AT57" s="28"/>
      <c r="AU57" s="28"/>
    </row>
    <row r="58" spans="1:47" s="1" customFormat="1" ht="69.599999999999994" customHeight="1" x14ac:dyDescent="0.25">
      <c r="A58" s="182"/>
      <c r="B58" s="185"/>
      <c r="C58" s="182"/>
      <c r="D58" s="212"/>
      <c r="E58" s="105" t="s">
        <v>11</v>
      </c>
      <c r="F58" s="26"/>
      <c r="G58" s="26"/>
      <c r="H58" s="26"/>
      <c r="I58" s="27"/>
      <c r="J58" s="27"/>
      <c r="K58" s="27"/>
      <c r="L58" s="27"/>
      <c r="M58" s="27"/>
      <c r="N58" s="27"/>
      <c r="O58" s="27"/>
      <c r="P58" s="27"/>
      <c r="Q58" s="27"/>
      <c r="R58" s="134"/>
      <c r="S58" s="26"/>
      <c r="T58" s="134"/>
      <c r="U58" s="27"/>
      <c r="V58" s="261"/>
      <c r="W58" s="262"/>
      <c r="X58" s="261"/>
      <c r="Y58" s="260"/>
      <c r="Z58" s="179"/>
      <c r="AA58" s="179"/>
      <c r="AB58" s="103"/>
      <c r="AC58" s="103"/>
      <c r="AD58" s="179"/>
      <c r="AE58" s="179"/>
      <c r="AF58" s="179"/>
      <c r="AG58" s="179"/>
      <c r="AH58" s="179"/>
      <c r="AI58" s="179"/>
      <c r="AJ58" s="179"/>
      <c r="AK58" s="179"/>
      <c r="AL58" s="179"/>
      <c r="AM58" s="179"/>
      <c r="AN58" s="106"/>
      <c r="AO58" s="106"/>
      <c r="AP58" s="106"/>
      <c r="AQ58" s="28"/>
      <c r="AR58" s="28"/>
      <c r="AS58" s="28"/>
      <c r="AT58" s="28"/>
      <c r="AU58" s="28"/>
    </row>
    <row r="59" spans="1:47" s="1" customFormat="1" ht="69.599999999999994" customHeight="1" x14ac:dyDescent="0.25">
      <c r="A59" s="182"/>
      <c r="B59" s="185"/>
      <c r="C59" s="182"/>
      <c r="D59" s="212"/>
      <c r="E59" s="105" t="s">
        <v>13</v>
      </c>
      <c r="F59" s="26"/>
      <c r="G59" s="26"/>
      <c r="H59" s="26"/>
      <c r="I59" s="27"/>
      <c r="J59" s="27"/>
      <c r="K59" s="27"/>
      <c r="L59" s="27"/>
      <c r="M59" s="27"/>
      <c r="N59" s="27"/>
      <c r="O59" s="27"/>
      <c r="P59" s="27"/>
      <c r="Q59" s="27"/>
      <c r="R59" s="134"/>
      <c r="S59" s="26"/>
      <c r="T59" s="134"/>
      <c r="U59" s="27"/>
      <c r="V59" s="261"/>
      <c r="W59" s="262"/>
      <c r="X59" s="261"/>
      <c r="Y59" s="260"/>
      <c r="Z59" s="103"/>
      <c r="AA59" s="103"/>
      <c r="AB59" s="103"/>
      <c r="AC59" s="103"/>
      <c r="AD59" s="179"/>
      <c r="AE59" s="179"/>
      <c r="AF59" s="179"/>
      <c r="AG59" s="179"/>
      <c r="AH59" s="179"/>
      <c r="AI59" s="179"/>
      <c r="AJ59" s="179"/>
      <c r="AK59" s="179"/>
      <c r="AL59" s="179"/>
      <c r="AM59" s="179"/>
      <c r="AN59" s="106"/>
      <c r="AO59" s="106"/>
      <c r="AP59" s="106"/>
      <c r="AQ59" s="28"/>
      <c r="AR59" s="28"/>
      <c r="AS59" s="28"/>
      <c r="AT59" s="28"/>
      <c r="AU59" s="28"/>
    </row>
    <row r="60" spans="1:47" s="1" customFormat="1" ht="69.599999999999994" customHeight="1" x14ac:dyDescent="0.25">
      <c r="A60" s="183"/>
      <c r="B60" s="186"/>
      <c r="C60" s="183"/>
      <c r="D60" s="212"/>
      <c r="E60" s="105" t="s">
        <v>47</v>
      </c>
      <c r="F60" s="26"/>
      <c r="G60" s="26"/>
      <c r="H60" s="26"/>
      <c r="I60" s="27"/>
      <c r="J60" s="27"/>
      <c r="K60" s="27"/>
      <c r="L60" s="27"/>
      <c r="M60" s="27"/>
      <c r="N60" s="27"/>
      <c r="O60" s="27"/>
      <c r="P60" s="27"/>
      <c r="Q60" s="27"/>
      <c r="R60" s="134"/>
      <c r="S60" s="26"/>
      <c r="T60" s="134"/>
      <c r="U60" s="27"/>
      <c r="V60" s="261"/>
      <c r="W60" s="262"/>
      <c r="X60" s="261"/>
      <c r="Y60" s="260"/>
      <c r="Z60" s="103"/>
      <c r="AA60" s="103"/>
      <c r="AB60" s="103"/>
      <c r="AC60" s="103"/>
      <c r="AD60" s="179"/>
      <c r="AE60" s="179"/>
      <c r="AF60" s="179"/>
      <c r="AG60" s="179"/>
      <c r="AH60" s="179"/>
      <c r="AI60" s="179"/>
      <c r="AJ60" s="179"/>
      <c r="AK60" s="179"/>
      <c r="AL60" s="179"/>
      <c r="AM60" s="179"/>
      <c r="AN60" s="106"/>
      <c r="AO60" s="106"/>
      <c r="AP60" s="106"/>
      <c r="AQ60" s="28"/>
      <c r="AR60" s="28"/>
      <c r="AS60" s="28"/>
      <c r="AT60" s="28"/>
      <c r="AU60" s="28"/>
    </row>
    <row r="61" spans="1:47" s="1" customFormat="1" ht="69.599999999999994" customHeight="1" x14ac:dyDescent="0.25">
      <c r="A61" s="181"/>
      <c r="B61" s="184" t="s">
        <v>88</v>
      </c>
      <c r="C61" s="181">
        <v>503</v>
      </c>
      <c r="D61" s="211" t="s">
        <v>84</v>
      </c>
      <c r="E61" s="125" t="s">
        <v>4</v>
      </c>
      <c r="F61" s="27">
        <v>3570546.99</v>
      </c>
      <c r="G61" s="27">
        <v>0</v>
      </c>
      <c r="H61" s="27">
        <v>3570546.99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3470546.99</v>
      </c>
      <c r="O61" s="27">
        <v>0</v>
      </c>
      <c r="P61" s="27">
        <f>P62</f>
        <v>3470546.99</v>
      </c>
      <c r="Q61" s="27">
        <v>0</v>
      </c>
      <c r="R61" s="24">
        <v>100000</v>
      </c>
      <c r="S61" s="27">
        <v>0</v>
      </c>
      <c r="T61" s="24">
        <v>100000</v>
      </c>
      <c r="U61" s="27">
        <v>0</v>
      </c>
      <c r="V61" s="259">
        <v>0</v>
      </c>
      <c r="W61" s="260">
        <v>0</v>
      </c>
      <c r="X61" s="259">
        <v>0</v>
      </c>
      <c r="Y61" s="260">
        <v>0</v>
      </c>
      <c r="Z61" s="123"/>
      <c r="AA61" s="123"/>
      <c r="AB61" s="123"/>
      <c r="AC61" s="123"/>
      <c r="AD61" s="179"/>
      <c r="AE61" s="179"/>
      <c r="AF61" s="179"/>
      <c r="AG61" s="179"/>
      <c r="AH61" s="179"/>
      <c r="AI61" s="179"/>
      <c r="AJ61" s="179"/>
      <c r="AK61" s="179"/>
      <c r="AL61" s="179"/>
      <c r="AM61" s="179"/>
      <c r="AN61" s="124"/>
      <c r="AO61" s="124"/>
      <c r="AP61" s="124"/>
      <c r="AQ61" s="28"/>
      <c r="AR61" s="28"/>
      <c r="AS61" s="28"/>
      <c r="AT61" s="28"/>
      <c r="AU61" s="28"/>
    </row>
    <row r="62" spans="1:47" s="1" customFormat="1" ht="69.599999999999994" customHeight="1" x14ac:dyDescent="0.25">
      <c r="A62" s="182"/>
      <c r="B62" s="185"/>
      <c r="C62" s="182"/>
      <c r="D62" s="212"/>
      <c r="E62" s="125" t="s">
        <v>10</v>
      </c>
      <c r="F62" s="27">
        <v>3570546.99</v>
      </c>
      <c r="G62" s="27">
        <v>0</v>
      </c>
      <c r="H62" s="27">
        <v>3570546.99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3470546.99</v>
      </c>
      <c r="O62" s="27">
        <v>0</v>
      </c>
      <c r="P62" s="27">
        <v>3470546.99</v>
      </c>
      <c r="Q62" s="27">
        <v>0</v>
      </c>
      <c r="R62" s="24">
        <v>100000</v>
      </c>
      <c r="S62" s="27">
        <v>0</v>
      </c>
      <c r="T62" s="24">
        <v>100000</v>
      </c>
      <c r="U62" s="27">
        <v>0</v>
      </c>
      <c r="V62" s="259">
        <v>0</v>
      </c>
      <c r="W62" s="260">
        <v>0</v>
      </c>
      <c r="X62" s="259">
        <v>0</v>
      </c>
      <c r="Y62" s="260">
        <v>0</v>
      </c>
      <c r="Z62" s="123"/>
      <c r="AA62" s="123"/>
      <c r="AB62" s="123"/>
      <c r="AC62" s="123"/>
      <c r="AD62" s="179"/>
      <c r="AE62" s="179"/>
      <c r="AF62" s="179"/>
      <c r="AG62" s="179"/>
      <c r="AH62" s="179"/>
      <c r="AI62" s="179"/>
      <c r="AJ62" s="179"/>
      <c r="AK62" s="179"/>
      <c r="AL62" s="179"/>
      <c r="AM62" s="179"/>
      <c r="AN62" s="124"/>
      <c r="AO62" s="124"/>
      <c r="AP62" s="124"/>
      <c r="AQ62" s="28"/>
      <c r="AR62" s="28"/>
      <c r="AS62" s="28"/>
      <c r="AT62" s="28"/>
      <c r="AU62" s="28"/>
    </row>
    <row r="63" spans="1:47" s="1" customFormat="1" ht="69.599999999999994" customHeight="1" x14ac:dyDescent="0.25">
      <c r="A63" s="182"/>
      <c r="B63" s="185"/>
      <c r="C63" s="182"/>
      <c r="D63" s="212"/>
      <c r="E63" s="125" t="s">
        <v>11</v>
      </c>
      <c r="F63" s="26"/>
      <c r="G63" s="26"/>
      <c r="H63" s="26"/>
      <c r="I63" s="27"/>
      <c r="J63" s="27"/>
      <c r="K63" s="27"/>
      <c r="L63" s="27"/>
      <c r="M63" s="27"/>
      <c r="N63" s="27"/>
      <c r="O63" s="27"/>
      <c r="P63" s="27"/>
      <c r="Q63" s="27"/>
      <c r="R63" s="134"/>
      <c r="S63" s="26"/>
      <c r="T63" s="134"/>
      <c r="U63" s="27"/>
      <c r="V63" s="261"/>
      <c r="W63" s="262"/>
      <c r="X63" s="261"/>
      <c r="Y63" s="260"/>
      <c r="Z63" s="123"/>
      <c r="AA63" s="123"/>
      <c r="AB63" s="123"/>
      <c r="AC63" s="123"/>
      <c r="AD63" s="179"/>
      <c r="AE63" s="179"/>
      <c r="AF63" s="179"/>
      <c r="AG63" s="179"/>
      <c r="AH63" s="179"/>
      <c r="AI63" s="179"/>
      <c r="AJ63" s="179"/>
      <c r="AK63" s="179"/>
      <c r="AL63" s="179"/>
      <c r="AM63" s="179"/>
      <c r="AN63" s="124"/>
      <c r="AO63" s="124"/>
      <c r="AP63" s="124"/>
      <c r="AQ63" s="28"/>
      <c r="AR63" s="28"/>
      <c r="AS63" s="28"/>
      <c r="AT63" s="28"/>
      <c r="AU63" s="28"/>
    </row>
    <row r="64" spans="1:47" s="1" customFormat="1" ht="69.599999999999994" customHeight="1" x14ac:dyDescent="0.25">
      <c r="A64" s="182"/>
      <c r="B64" s="185"/>
      <c r="C64" s="182"/>
      <c r="D64" s="212"/>
      <c r="E64" s="125" t="s">
        <v>13</v>
      </c>
      <c r="F64" s="26"/>
      <c r="G64" s="26"/>
      <c r="H64" s="26"/>
      <c r="I64" s="27"/>
      <c r="J64" s="27"/>
      <c r="K64" s="27"/>
      <c r="L64" s="27"/>
      <c r="M64" s="27"/>
      <c r="N64" s="27"/>
      <c r="O64" s="27"/>
      <c r="P64" s="27"/>
      <c r="Q64" s="27"/>
      <c r="R64" s="134"/>
      <c r="S64" s="26"/>
      <c r="T64" s="134"/>
      <c r="U64" s="27"/>
      <c r="V64" s="261"/>
      <c r="W64" s="262"/>
      <c r="X64" s="261"/>
      <c r="Y64" s="260"/>
      <c r="Z64" s="123"/>
      <c r="AA64" s="123"/>
      <c r="AB64" s="123"/>
      <c r="AC64" s="123"/>
      <c r="AD64" s="179"/>
      <c r="AE64" s="179"/>
      <c r="AF64" s="179"/>
      <c r="AG64" s="179"/>
      <c r="AH64" s="179"/>
      <c r="AI64" s="179"/>
      <c r="AJ64" s="179"/>
      <c r="AK64" s="179"/>
      <c r="AL64" s="179"/>
      <c r="AM64" s="179"/>
      <c r="AN64" s="124"/>
      <c r="AO64" s="124"/>
      <c r="AP64" s="124"/>
      <c r="AQ64" s="28"/>
      <c r="AR64" s="28"/>
      <c r="AS64" s="28"/>
      <c r="AT64" s="28"/>
      <c r="AU64" s="28"/>
    </row>
    <row r="65" spans="1:47" s="1" customFormat="1" ht="69.599999999999994" customHeight="1" x14ac:dyDescent="0.25">
      <c r="A65" s="183"/>
      <c r="B65" s="186"/>
      <c r="C65" s="183"/>
      <c r="D65" s="212"/>
      <c r="E65" s="125" t="s">
        <v>47</v>
      </c>
      <c r="F65" s="26"/>
      <c r="G65" s="26"/>
      <c r="H65" s="26"/>
      <c r="I65" s="27"/>
      <c r="J65" s="27"/>
      <c r="K65" s="27"/>
      <c r="L65" s="27"/>
      <c r="M65" s="27"/>
      <c r="N65" s="27"/>
      <c r="O65" s="27"/>
      <c r="P65" s="27"/>
      <c r="Q65" s="27"/>
      <c r="R65" s="134"/>
      <c r="S65" s="26"/>
      <c r="T65" s="134"/>
      <c r="U65" s="27"/>
      <c r="V65" s="261"/>
      <c r="W65" s="262"/>
      <c r="X65" s="261"/>
      <c r="Y65" s="260"/>
      <c r="Z65" s="123"/>
      <c r="AA65" s="123"/>
      <c r="AB65" s="123"/>
      <c r="AC65" s="123"/>
      <c r="AD65" s="179"/>
      <c r="AE65" s="179"/>
      <c r="AF65" s="179"/>
      <c r="AG65" s="179"/>
      <c r="AH65" s="179"/>
      <c r="AI65" s="179"/>
      <c r="AJ65" s="179"/>
      <c r="AK65" s="179"/>
      <c r="AL65" s="179"/>
      <c r="AM65" s="179"/>
      <c r="AN65" s="124"/>
      <c r="AO65" s="124"/>
      <c r="AP65" s="124"/>
      <c r="AQ65" s="28"/>
      <c r="AR65" s="28"/>
      <c r="AS65" s="28"/>
      <c r="AT65" s="28"/>
      <c r="AU65" s="28"/>
    </row>
    <row r="66" spans="1:47" s="1" customFormat="1" ht="69.599999999999994" customHeight="1" x14ac:dyDescent="0.25">
      <c r="A66" s="181"/>
      <c r="B66" s="184" t="s">
        <v>89</v>
      </c>
      <c r="C66" s="181">
        <v>503</v>
      </c>
      <c r="D66" s="211" t="s">
        <v>84</v>
      </c>
      <c r="E66" s="125" t="s">
        <v>4</v>
      </c>
      <c r="F66" s="27">
        <v>39918406.700000003</v>
      </c>
      <c r="G66" s="27">
        <v>0</v>
      </c>
      <c r="H66" s="27">
        <v>37577872.189999998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3470546.99</v>
      </c>
      <c r="O66" s="27">
        <v>0</v>
      </c>
      <c r="P66" s="27">
        <f>P67</f>
        <v>3470546.99</v>
      </c>
      <c r="Q66" s="27">
        <v>0</v>
      </c>
      <c r="R66" s="24">
        <v>4477812.51</v>
      </c>
      <c r="S66" s="27">
        <v>0</v>
      </c>
      <c r="T66" s="24">
        <v>2137278</v>
      </c>
      <c r="U66" s="27">
        <v>0</v>
      </c>
      <c r="V66" s="259">
        <v>31970047.199999999</v>
      </c>
      <c r="W66" s="260">
        <v>0</v>
      </c>
      <c r="X66" s="259">
        <v>31970047.199999999</v>
      </c>
      <c r="Y66" s="260">
        <v>0</v>
      </c>
      <c r="Z66" s="123"/>
      <c r="AA66" s="123"/>
      <c r="AB66" s="123"/>
      <c r="AC66" s="123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24"/>
      <c r="AO66" s="124"/>
      <c r="AP66" s="124"/>
      <c r="AQ66" s="28"/>
      <c r="AR66" s="28"/>
      <c r="AS66" s="28"/>
      <c r="AT66" s="28"/>
      <c r="AU66" s="28"/>
    </row>
    <row r="67" spans="1:47" s="1" customFormat="1" ht="69.599999999999994" customHeight="1" x14ac:dyDescent="0.25">
      <c r="A67" s="182"/>
      <c r="B67" s="185"/>
      <c r="C67" s="182"/>
      <c r="D67" s="212"/>
      <c r="E67" s="125" t="s">
        <v>10</v>
      </c>
      <c r="F67" s="27">
        <v>7948359.5</v>
      </c>
      <c r="G67" s="27">
        <v>0</v>
      </c>
      <c r="H67" s="27">
        <v>5607824.9900000002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3470546.99</v>
      </c>
      <c r="O67" s="27">
        <v>0</v>
      </c>
      <c r="P67" s="27">
        <v>3470546.99</v>
      </c>
      <c r="Q67" s="27">
        <v>0</v>
      </c>
      <c r="R67" s="24">
        <v>4477812.51</v>
      </c>
      <c r="S67" s="27">
        <v>0</v>
      </c>
      <c r="T67" s="24">
        <v>2137278</v>
      </c>
      <c r="U67" s="27">
        <v>0</v>
      </c>
      <c r="V67" s="259">
        <v>31970047.199999999</v>
      </c>
      <c r="W67" s="260">
        <v>0</v>
      </c>
      <c r="X67" s="259">
        <v>31970047.199999999</v>
      </c>
      <c r="Y67" s="260">
        <v>0</v>
      </c>
      <c r="Z67" s="123"/>
      <c r="AA67" s="123"/>
      <c r="AB67" s="123"/>
      <c r="AC67" s="123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24"/>
      <c r="AO67" s="124"/>
      <c r="AP67" s="124"/>
      <c r="AQ67" s="28"/>
      <c r="AR67" s="28"/>
      <c r="AS67" s="28"/>
      <c r="AT67" s="28"/>
      <c r="AU67" s="28"/>
    </row>
    <row r="68" spans="1:47" s="1" customFormat="1" ht="69.599999999999994" customHeight="1" x14ac:dyDescent="0.25">
      <c r="A68" s="182"/>
      <c r="B68" s="185"/>
      <c r="C68" s="182"/>
      <c r="D68" s="212"/>
      <c r="E68" s="125" t="s">
        <v>11</v>
      </c>
      <c r="F68" s="26"/>
      <c r="G68" s="26"/>
      <c r="H68" s="26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61"/>
      <c r="W68" s="262"/>
      <c r="X68" s="261"/>
      <c r="Y68" s="260"/>
      <c r="Z68" s="123"/>
      <c r="AA68" s="123"/>
      <c r="AB68" s="123"/>
      <c r="AC68" s="123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24"/>
      <c r="AO68" s="124"/>
      <c r="AP68" s="124"/>
      <c r="AQ68" s="28"/>
      <c r="AR68" s="28"/>
      <c r="AS68" s="28"/>
      <c r="AT68" s="28"/>
      <c r="AU68" s="28"/>
    </row>
    <row r="69" spans="1:47" s="1" customFormat="1" ht="69.599999999999994" customHeight="1" x14ac:dyDescent="0.25">
      <c r="A69" s="182"/>
      <c r="B69" s="185"/>
      <c r="C69" s="182"/>
      <c r="D69" s="212"/>
      <c r="E69" s="125" t="s">
        <v>13</v>
      </c>
      <c r="F69" s="26"/>
      <c r="G69" s="26"/>
      <c r="H69" s="26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61"/>
      <c r="W69" s="262"/>
      <c r="X69" s="261"/>
      <c r="Y69" s="260"/>
      <c r="Z69" s="123"/>
      <c r="AA69" s="123"/>
      <c r="AB69" s="123"/>
      <c r="AC69" s="123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24"/>
      <c r="AO69" s="124"/>
      <c r="AP69" s="124"/>
      <c r="AQ69" s="28"/>
      <c r="AR69" s="28"/>
      <c r="AS69" s="28"/>
      <c r="AT69" s="28"/>
      <c r="AU69" s="28"/>
    </row>
    <row r="70" spans="1:47" s="1" customFormat="1" ht="69.599999999999994" customHeight="1" x14ac:dyDescent="0.25">
      <c r="A70" s="183"/>
      <c r="B70" s="186"/>
      <c r="C70" s="183"/>
      <c r="D70" s="212"/>
      <c r="E70" s="125" t="s">
        <v>47</v>
      </c>
      <c r="F70" s="26"/>
      <c r="G70" s="26"/>
      <c r="H70" s="26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61"/>
      <c r="W70" s="262"/>
      <c r="X70" s="261"/>
      <c r="Y70" s="260"/>
      <c r="Z70" s="123"/>
      <c r="AA70" s="123"/>
      <c r="AB70" s="123"/>
      <c r="AC70" s="123"/>
      <c r="AD70" s="179"/>
      <c r="AE70" s="123"/>
      <c r="AF70" s="123"/>
      <c r="AG70" s="179"/>
      <c r="AH70" s="179"/>
      <c r="AI70" s="179"/>
      <c r="AJ70" s="179"/>
      <c r="AK70" s="179"/>
      <c r="AL70" s="179"/>
      <c r="AM70" s="179"/>
      <c r="AN70" s="124"/>
      <c r="AO70" s="124"/>
      <c r="AP70" s="124"/>
      <c r="AQ70" s="28"/>
      <c r="AR70" s="28"/>
      <c r="AS70" s="28"/>
      <c r="AT70" s="28"/>
      <c r="AU70" s="28"/>
    </row>
    <row r="71" spans="1:47" s="1" customFormat="1" ht="69.599999999999994" customHeight="1" x14ac:dyDescent="0.25">
      <c r="A71" s="181"/>
      <c r="B71" s="184" t="s">
        <v>93</v>
      </c>
      <c r="C71" s="181">
        <v>503</v>
      </c>
      <c r="D71" s="157"/>
      <c r="E71" s="159" t="s">
        <v>4</v>
      </c>
      <c r="F71" s="27">
        <v>25510204.079999998</v>
      </c>
      <c r="G71" s="27">
        <v>0</v>
      </c>
      <c r="H71" s="27">
        <v>25510204.079999998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60">
        <v>25510204.079999998</v>
      </c>
      <c r="W71" s="260">
        <v>0</v>
      </c>
      <c r="X71" s="260">
        <v>25510204.079999998</v>
      </c>
      <c r="Y71" s="260">
        <v>0</v>
      </c>
      <c r="Z71" s="155"/>
      <c r="AA71" s="155"/>
      <c r="AB71" s="155"/>
      <c r="AC71" s="155"/>
      <c r="AD71" s="179"/>
      <c r="AE71" s="155"/>
      <c r="AF71" s="155"/>
      <c r="AG71" s="179"/>
      <c r="AH71" s="179"/>
      <c r="AI71" s="179"/>
      <c r="AJ71" s="179"/>
      <c r="AK71" s="179"/>
      <c r="AL71" s="179"/>
      <c r="AM71" s="179"/>
      <c r="AN71" s="156"/>
      <c r="AO71" s="156"/>
      <c r="AP71" s="156"/>
      <c r="AQ71" s="28"/>
      <c r="AR71" s="28"/>
      <c r="AS71" s="28"/>
      <c r="AT71" s="28"/>
      <c r="AU71" s="28"/>
    </row>
    <row r="72" spans="1:47" s="1" customFormat="1" ht="69.599999999999994" customHeight="1" x14ac:dyDescent="0.25">
      <c r="A72" s="182"/>
      <c r="B72" s="185"/>
      <c r="C72" s="182"/>
      <c r="D72" s="158"/>
      <c r="E72" s="159" t="s">
        <v>10</v>
      </c>
      <c r="F72" s="27">
        <v>510204.08</v>
      </c>
      <c r="G72" s="27">
        <v>0</v>
      </c>
      <c r="H72" s="27">
        <v>510204.08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60">
        <v>510204.08</v>
      </c>
      <c r="W72" s="260">
        <v>0</v>
      </c>
      <c r="X72" s="260">
        <v>510204.08</v>
      </c>
      <c r="Y72" s="260">
        <v>0</v>
      </c>
      <c r="Z72" s="155"/>
      <c r="AA72" s="155"/>
      <c r="AB72" s="155"/>
      <c r="AC72" s="155"/>
      <c r="AD72" s="179"/>
      <c r="AE72" s="155"/>
      <c r="AF72" s="155"/>
      <c r="AG72" s="179"/>
      <c r="AH72" s="179"/>
      <c r="AI72" s="179"/>
      <c r="AJ72" s="179"/>
      <c r="AK72" s="179"/>
      <c r="AL72" s="179"/>
      <c r="AM72" s="179"/>
      <c r="AN72" s="156"/>
      <c r="AO72" s="156"/>
      <c r="AP72" s="156"/>
      <c r="AQ72" s="28"/>
      <c r="AR72" s="28"/>
      <c r="AS72" s="28"/>
      <c r="AT72" s="28"/>
      <c r="AU72" s="28"/>
    </row>
    <row r="73" spans="1:47" s="1" customFormat="1" ht="69.599999999999994" customHeight="1" x14ac:dyDescent="0.25">
      <c r="A73" s="182"/>
      <c r="B73" s="185"/>
      <c r="C73" s="182"/>
      <c r="D73" s="158"/>
      <c r="E73" s="159" t="s">
        <v>11</v>
      </c>
      <c r="F73" s="27">
        <v>25000000</v>
      </c>
      <c r="G73" s="27">
        <v>0</v>
      </c>
      <c r="H73" s="27">
        <v>25000000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60">
        <v>25000000</v>
      </c>
      <c r="W73" s="260">
        <v>0</v>
      </c>
      <c r="X73" s="260">
        <v>25000000</v>
      </c>
      <c r="Y73" s="260">
        <v>0</v>
      </c>
      <c r="Z73" s="155"/>
      <c r="AA73" s="155"/>
      <c r="AB73" s="155"/>
      <c r="AC73" s="155"/>
      <c r="AD73" s="179"/>
      <c r="AE73" s="155"/>
      <c r="AF73" s="155"/>
      <c r="AG73" s="179"/>
      <c r="AH73" s="179"/>
      <c r="AI73" s="179"/>
      <c r="AJ73" s="179"/>
      <c r="AK73" s="179"/>
      <c r="AL73" s="179"/>
      <c r="AM73" s="179"/>
      <c r="AN73" s="156"/>
      <c r="AO73" s="156"/>
      <c r="AP73" s="156"/>
      <c r="AQ73" s="28"/>
      <c r="AR73" s="28"/>
      <c r="AS73" s="28"/>
      <c r="AT73" s="28"/>
      <c r="AU73" s="28"/>
    </row>
    <row r="74" spans="1:47" s="1" customFormat="1" ht="69.599999999999994" customHeight="1" x14ac:dyDescent="0.25">
      <c r="A74" s="182"/>
      <c r="B74" s="185"/>
      <c r="C74" s="182"/>
      <c r="D74" s="158"/>
      <c r="E74" s="159" t="s">
        <v>13</v>
      </c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61"/>
      <c r="W74" s="262"/>
      <c r="X74" s="261"/>
      <c r="Y74" s="260"/>
      <c r="Z74" s="155"/>
      <c r="AA74" s="155"/>
      <c r="AB74" s="155"/>
      <c r="AC74" s="155"/>
      <c r="AD74" s="179"/>
      <c r="AE74" s="155"/>
      <c r="AF74" s="155"/>
      <c r="AG74" s="179"/>
      <c r="AH74" s="179"/>
      <c r="AI74" s="179"/>
      <c r="AJ74" s="179"/>
      <c r="AK74" s="179"/>
      <c r="AL74" s="179"/>
      <c r="AM74" s="179"/>
      <c r="AN74" s="156"/>
      <c r="AO74" s="156"/>
      <c r="AP74" s="156"/>
      <c r="AQ74" s="28"/>
      <c r="AR74" s="28"/>
      <c r="AS74" s="28"/>
      <c r="AT74" s="28"/>
      <c r="AU74" s="28"/>
    </row>
    <row r="75" spans="1:47" s="1" customFormat="1" ht="69.599999999999994" customHeight="1" x14ac:dyDescent="0.25">
      <c r="A75" s="183"/>
      <c r="B75" s="186"/>
      <c r="C75" s="183"/>
      <c r="D75" s="158"/>
      <c r="E75" s="159" t="s">
        <v>47</v>
      </c>
      <c r="F75" s="26"/>
      <c r="G75" s="26"/>
      <c r="H75" s="26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61"/>
      <c r="W75" s="262"/>
      <c r="X75" s="261"/>
      <c r="Y75" s="260"/>
      <c r="Z75" s="155"/>
      <c r="AA75" s="155"/>
      <c r="AB75" s="155"/>
      <c r="AC75" s="155"/>
      <c r="AD75" s="180"/>
      <c r="AE75" s="155"/>
      <c r="AF75" s="155"/>
      <c r="AG75" s="180"/>
      <c r="AH75" s="180"/>
      <c r="AI75" s="180"/>
      <c r="AJ75" s="180"/>
      <c r="AK75" s="180"/>
      <c r="AL75" s="180"/>
      <c r="AM75" s="180"/>
      <c r="AN75" s="156"/>
      <c r="AO75" s="156"/>
      <c r="AP75" s="156"/>
      <c r="AQ75" s="28"/>
      <c r="AR75" s="28"/>
      <c r="AS75" s="28"/>
      <c r="AT75" s="28"/>
      <c r="AU75" s="28"/>
    </row>
    <row r="76" spans="1:47" s="1" customFormat="1" ht="44.25" customHeight="1" x14ac:dyDescent="0.25">
      <c r="A76" s="219"/>
      <c r="B76" s="184" t="s">
        <v>38</v>
      </c>
      <c r="C76" s="181">
        <v>503</v>
      </c>
      <c r="D76" s="181" t="s">
        <v>5</v>
      </c>
      <c r="E76" s="8" t="s">
        <v>4</v>
      </c>
      <c r="F76" s="27">
        <v>75104999.390000001</v>
      </c>
      <c r="G76" s="27">
        <v>0</v>
      </c>
      <c r="H76" s="27">
        <v>74217411.239999995</v>
      </c>
      <c r="I76" s="27">
        <v>0</v>
      </c>
      <c r="J76" s="27">
        <v>12965223.49</v>
      </c>
      <c r="K76" s="27">
        <v>0</v>
      </c>
      <c r="L76" s="27">
        <v>12965223.49</v>
      </c>
      <c r="M76" s="27">
        <v>0</v>
      </c>
      <c r="N76" s="27">
        <v>16491570.26</v>
      </c>
      <c r="O76" s="27">
        <v>0</v>
      </c>
      <c r="P76" s="27">
        <f>P77+P79+P80</f>
        <v>16472259.57</v>
      </c>
      <c r="Q76" s="27">
        <v>0</v>
      </c>
      <c r="R76" s="27">
        <v>21639877.73</v>
      </c>
      <c r="S76" s="27">
        <v>0</v>
      </c>
      <c r="T76" s="27">
        <v>21447841.02</v>
      </c>
      <c r="U76" s="27">
        <v>0</v>
      </c>
      <c r="V76" s="260">
        <v>24008327.91</v>
      </c>
      <c r="W76" s="260">
        <v>0</v>
      </c>
      <c r="X76" s="260">
        <v>23332087.16</v>
      </c>
      <c r="Y76" s="260">
        <v>0</v>
      </c>
      <c r="Z76" s="73" t="s">
        <v>5</v>
      </c>
      <c r="AA76" s="73" t="s">
        <v>5</v>
      </c>
      <c r="AB76" s="73"/>
      <c r="AC76" s="73"/>
      <c r="AD76" s="73" t="s">
        <v>5</v>
      </c>
      <c r="AE76" s="73" t="s">
        <v>5</v>
      </c>
      <c r="AF76" s="102" t="s">
        <v>5</v>
      </c>
      <c r="AG76" s="102" t="s">
        <v>5</v>
      </c>
      <c r="AH76" s="127" t="s">
        <v>5</v>
      </c>
      <c r="AI76" s="127" t="s">
        <v>5</v>
      </c>
      <c r="AJ76" s="166" t="s">
        <v>5</v>
      </c>
      <c r="AK76" s="166" t="s">
        <v>5</v>
      </c>
      <c r="AL76" s="73" t="s">
        <v>5</v>
      </c>
      <c r="AM76" s="73" t="s">
        <v>5</v>
      </c>
      <c r="AN76" s="48"/>
      <c r="AO76" s="48"/>
      <c r="AP76" s="16"/>
    </row>
    <row r="77" spans="1:47" s="1" customFormat="1" ht="76.5" customHeight="1" x14ac:dyDescent="0.25">
      <c r="A77" s="219"/>
      <c r="B77" s="185"/>
      <c r="C77" s="182"/>
      <c r="D77" s="182"/>
      <c r="E77" s="8" t="s">
        <v>10</v>
      </c>
      <c r="F77" s="27">
        <v>55878272.189999998</v>
      </c>
      <c r="G77" s="27">
        <v>0</v>
      </c>
      <c r="H77" s="27">
        <v>54990684.039999999</v>
      </c>
      <c r="I77" s="27">
        <v>0</v>
      </c>
      <c r="J77" s="27">
        <v>9332606.1899999995</v>
      </c>
      <c r="K77" s="27">
        <v>0</v>
      </c>
      <c r="L77" s="27">
        <v>9332606.1899999995</v>
      </c>
      <c r="M77" s="27">
        <v>0</v>
      </c>
      <c r="N77" s="27">
        <v>12432402.619999999</v>
      </c>
      <c r="O77" s="27">
        <v>0</v>
      </c>
      <c r="P77" s="27">
        <v>12413091.93</v>
      </c>
      <c r="Q77" s="27">
        <v>0</v>
      </c>
      <c r="R77" s="27">
        <v>16139293.529999999</v>
      </c>
      <c r="S77" s="27">
        <v>0</v>
      </c>
      <c r="T77" s="27">
        <v>15947256.82</v>
      </c>
      <c r="U77" s="27">
        <v>0</v>
      </c>
      <c r="V77" s="260">
        <v>17973969.850000001</v>
      </c>
      <c r="W77" s="260">
        <v>0</v>
      </c>
      <c r="X77" s="260">
        <v>17297729.100000001</v>
      </c>
      <c r="Y77" s="260">
        <v>0</v>
      </c>
      <c r="Z77" s="74"/>
      <c r="AA77" s="74"/>
      <c r="AB77" s="74"/>
      <c r="AC77" s="74"/>
      <c r="AD77" s="74"/>
      <c r="AE77" s="74"/>
      <c r="AF77" s="103"/>
      <c r="AG77" s="103"/>
      <c r="AH77" s="128"/>
      <c r="AI77" s="128"/>
      <c r="AJ77" s="167"/>
      <c r="AK77" s="167"/>
      <c r="AL77" s="74"/>
      <c r="AM77" s="74"/>
      <c r="AN77" s="48"/>
      <c r="AO77" s="48"/>
      <c r="AP77" s="16"/>
    </row>
    <row r="78" spans="1:47" s="1" customFormat="1" ht="76.5" customHeight="1" x14ac:dyDescent="0.25">
      <c r="A78" s="219"/>
      <c r="B78" s="185"/>
      <c r="C78" s="182"/>
      <c r="D78" s="182"/>
      <c r="E78" s="8" t="s">
        <v>11</v>
      </c>
      <c r="F78" s="26"/>
      <c r="G78" s="27"/>
      <c r="H78" s="26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60"/>
      <c r="W78" s="260"/>
      <c r="X78" s="260"/>
      <c r="Y78" s="260"/>
      <c r="Z78" s="56"/>
      <c r="AA78" s="56"/>
      <c r="AB78" s="56"/>
      <c r="AC78" s="56"/>
      <c r="AD78" s="56"/>
      <c r="AE78" s="56"/>
      <c r="AF78" s="108"/>
      <c r="AG78" s="108"/>
      <c r="AH78" s="131"/>
      <c r="AI78" s="131"/>
      <c r="AJ78" s="164"/>
      <c r="AK78" s="164"/>
      <c r="AL78" s="56"/>
      <c r="AM78" s="56"/>
      <c r="AN78" s="48"/>
      <c r="AO78" s="48"/>
      <c r="AP78" s="16"/>
    </row>
    <row r="79" spans="1:47" s="1" customFormat="1" ht="76.5" customHeight="1" x14ac:dyDescent="0.25">
      <c r="A79" s="219"/>
      <c r="B79" s="185"/>
      <c r="C79" s="182"/>
      <c r="D79" s="182"/>
      <c r="E79" s="8" t="s">
        <v>13</v>
      </c>
      <c r="F79" s="27">
        <v>19131603.899999999</v>
      </c>
      <c r="G79" s="27">
        <v>0</v>
      </c>
      <c r="H79" s="27">
        <v>19131603.899999999</v>
      </c>
      <c r="I79" s="27">
        <v>0</v>
      </c>
      <c r="J79" s="27">
        <v>3612617.3</v>
      </c>
      <c r="K79" s="27">
        <v>0</v>
      </c>
      <c r="L79" s="27">
        <v>3612617.3</v>
      </c>
      <c r="M79" s="27">
        <v>0</v>
      </c>
      <c r="N79" s="27">
        <v>3984044.34</v>
      </c>
      <c r="O79" s="27">
        <v>0</v>
      </c>
      <c r="P79" s="27">
        <v>3984044.34</v>
      </c>
      <c r="Q79" s="27">
        <v>0</v>
      </c>
      <c r="R79" s="27">
        <v>5500584.2000000002</v>
      </c>
      <c r="S79" s="27">
        <v>0</v>
      </c>
      <c r="T79" s="27">
        <v>5500584.2000000002</v>
      </c>
      <c r="U79" s="27">
        <v>0</v>
      </c>
      <c r="V79" s="260">
        <v>6034358.0599999996</v>
      </c>
      <c r="W79" s="260">
        <v>0</v>
      </c>
      <c r="X79" s="260">
        <v>6034358.0599999996</v>
      </c>
      <c r="Y79" s="260">
        <v>0</v>
      </c>
      <c r="Z79" s="56"/>
      <c r="AA79" s="56"/>
      <c r="AB79" s="56"/>
      <c r="AC79" s="56"/>
      <c r="AD79" s="56"/>
      <c r="AE79" s="56"/>
      <c r="AF79" s="108"/>
      <c r="AG79" s="108"/>
      <c r="AH79" s="131"/>
      <c r="AI79" s="131"/>
      <c r="AJ79" s="164"/>
      <c r="AK79" s="164"/>
      <c r="AL79" s="56"/>
      <c r="AM79" s="56"/>
      <c r="AN79" s="48"/>
      <c r="AO79" s="48"/>
      <c r="AP79" s="16"/>
    </row>
    <row r="80" spans="1:47" s="1" customFormat="1" ht="75.75" customHeight="1" x14ac:dyDescent="0.25">
      <c r="A80" s="219"/>
      <c r="B80" s="185"/>
      <c r="C80" s="182"/>
      <c r="D80" s="182"/>
      <c r="E80" s="45" t="s">
        <v>47</v>
      </c>
      <c r="F80" s="27">
        <v>95123.3</v>
      </c>
      <c r="G80" s="27">
        <v>0</v>
      </c>
      <c r="H80" s="27">
        <v>95123.3</v>
      </c>
      <c r="I80" s="27">
        <v>0</v>
      </c>
      <c r="J80" s="27">
        <v>20000</v>
      </c>
      <c r="K80" s="27">
        <v>0</v>
      </c>
      <c r="L80" s="27">
        <v>20000</v>
      </c>
      <c r="M80" s="27">
        <v>0</v>
      </c>
      <c r="N80" s="27">
        <v>75123.3</v>
      </c>
      <c r="O80" s="27">
        <v>0</v>
      </c>
      <c r="P80" s="27">
        <v>75123.3</v>
      </c>
      <c r="Q80" s="27">
        <v>0</v>
      </c>
      <c r="R80" s="27">
        <v>0</v>
      </c>
      <c r="S80" s="27">
        <v>0</v>
      </c>
      <c r="T80" s="24">
        <v>0</v>
      </c>
      <c r="U80" s="27"/>
      <c r="V80" s="260"/>
      <c r="W80" s="260"/>
      <c r="X80" s="259"/>
      <c r="Y80" s="260"/>
      <c r="Z80" s="57"/>
      <c r="AA80" s="57"/>
      <c r="AB80" s="56"/>
      <c r="AC80" s="56"/>
      <c r="AD80" s="57"/>
      <c r="AE80" s="57"/>
      <c r="AF80" s="109"/>
      <c r="AG80" s="109"/>
      <c r="AH80" s="132"/>
      <c r="AI80" s="132"/>
      <c r="AJ80" s="165"/>
      <c r="AK80" s="165"/>
      <c r="AL80" s="57"/>
      <c r="AM80" s="57"/>
      <c r="AN80" s="48"/>
      <c r="AO80" s="48"/>
      <c r="AP80" s="16"/>
    </row>
    <row r="81" spans="1:45" s="1" customFormat="1" ht="76.5" customHeight="1" x14ac:dyDescent="0.25">
      <c r="A81" s="219"/>
      <c r="B81" s="224" t="s">
        <v>39</v>
      </c>
      <c r="C81" s="216">
        <v>503</v>
      </c>
      <c r="D81" s="216">
        <v>210200000</v>
      </c>
      <c r="E81" s="8" t="s">
        <v>4</v>
      </c>
      <c r="F81" s="27">
        <f>SUM(F77:F80)</f>
        <v>75104999.390000001</v>
      </c>
      <c r="G81" s="27">
        <v>0</v>
      </c>
      <c r="H81" s="27">
        <f>SUM(H77:H80)</f>
        <v>74217411.239999995</v>
      </c>
      <c r="I81" s="27">
        <v>0</v>
      </c>
      <c r="J81" s="27">
        <v>12965223.49</v>
      </c>
      <c r="K81" s="27">
        <v>0</v>
      </c>
      <c r="L81" s="27">
        <v>12965223.49</v>
      </c>
      <c r="M81" s="27">
        <v>0</v>
      </c>
      <c r="N81" s="27">
        <v>16491570.26</v>
      </c>
      <c r="O81" s="27">
        <v>0</v>
      </c>
      <c r="P81" s="27">
        <f>SUM(P82:P85)</f>
        <v>16472259.57</v>
      </c>
      <c r="Q81" s="27">
        <v>0</v>
      </c>
      <c r="R81" s="27">
        <v>21639877.73</v>
      </c>
      <c r="S81" s="27">
        <v>0</v>
      </c>
      <c r="T81" s="27">
        <v>21447841.02</v>
      </c>
      <c r="U81" s="27">
        <v>0</v>
      </c>
      <c r="V81" s="260">
        <v>24008327.91</v>
      </c>
      <c r="W81" s="260">
        <v>0</v>
      </c>
      <c r="X81" s="260">
        <v>23332087.16</v>
      </c>
      <c r="Y81" s="260">
        <v>0</v>
      </c>
      <c r="Z81" s="178" t="s">
        <v>5</v>
      </c>
      <c r="AA81" s="178" t="s">
        <v>5</v>
      </c>
      <c r="AB81" s="74"/>
      <c r="AC81" s="74"/>
      <c r="AD81" s="178" t="s">
        <v>5</v>
      </c>
      <c r="AE81" s="178" t="s">
        <v>5</v>
      </c>
      <c r="AF81" s="178" t="s">
        <v>5</v>
      </c>
      <c r="AG81" s="178" t="s">
        <v>5</v>
      </c>
      <c r="AH81" s="127" t="s">
        <v>5</v>
      </c>
      <c r="AI81" s="127" t="s">
        <v>5</v>
      </c>
      <c r="AJ81" s="166" t="s">
        <v>5</v>
      </c>
      <c r="AK81" s="166" t="s">
        <v>5</v>
      </c>
      <c r="AL81" s="178" t="s">
        <v>5</v>
      </c>
      <c r="AM81" s="178" t="s">
        <v>5</v>
      </c>
      <c r="AN81" s="48"/>
      <c r="AO81" s="48"/>
      <c r="AP81" s="16"/>
    </row>
    <row r="82" spans="1:45" s="1" customFormat="1" ht="76.5" customHeight="1" x14ac:dyDescent="0.25">
      <c r="A82" s="219"/>
      <c r="B82" s="224"/>
      <c r="C82" s="216"/>
      <c r="D82" s="216"/>
      <c r="E82" s="8" t="s">
        <v>10</v>
      </c>
      <c r="F82" s="27">
        <v>55878272.189999998</v>
      </c>
      <c r="G82" s="27">
        <v>0</v>
      </c>
      <c r="H82" s="27">
        <v>54990684.039999999</v>
      </c>
      <c r="I82" s="27">
        <v>0</v>
      </c>
      <c r="J82" s="27">
        <v>9332606.1899999995</v>
      </c>
      <c r="K82" s="27">
        <v>0</v>
      </c>
      <c r="L82" s="27">
        <v>9332606.1899999995</v>
      </c>
      <c r="M82" s="27">
        <v>0</v>
      </c>
      <c r="N82" s="27">
        <v>12432402.619999999</v>
      </c>
      <c r="O82" s="27">
        <v>0</v>
      </c>
      <c r="P82" s="27">
        <f>SUM(P87+P92)</f>
        <v>12413091.93</v>
      </c>
      <c r="Q82" s="27">
        <v>0</v>
      </c>
      <c r="R82" s="27">
        <v>16139293.529999999</v>
      </c>
      <c r="S82" s="27">
        <v>0</v>
      </c>
      <c r="T82" s="27">
        <f>SUM(T87+T92)</f>
        <v>15947256.82</v>
      </c>
      <c r="U82" s="27">
        <v>0</v>
      </c>
      <c r="V82" s="260">
        <v>17973969.850000001</v>
      </c>
      <c r="W82" s="260">
        <v>0</v>
      </c>
      <c r="X82" s="260">
        <v>17297729.100000001</v>
      </c>
      <c r="Y82" s="260">
        <v>0</v>
      </c>
      <c r="Z82" s="179"/>
      <c r="AA82" s="179"/>
      <c r="AB82" s="74"/>
      <c r="AC82" s="74"/>
      <c r="AD82" s="179"/>
      <c r="AE82" s="179"/>
      <c r="AF82" s="179"/>
      <c r="AG82" s="179"/>
      <c r="AH82" s="128"/>
      <c r="AI82" s="128"/>
      <c r="AJ82" s="167"/>
      <c r="AK82" s="167"/>
      <c r="AL82" s="179"/>
      <c r="AM82" s="179"/>
      <c r="AN82" s="48"/>
      <c r="AO82" s="48"/>
      <c r="AP82" s="16"/>
    </row>
    <row r="83" spans="1:45" s="1" customFormat="1" ht="59.25" customHeight="1" x14ac:dyDescent="0.25">
      <c r="A83" s="219"/>
      <c r="B83" s="224"/>
      <c r="C83" s="216"/>
      <c r="D83" s="216"/>
      <c r="E83" s="8" t="s">
        <v>11</v>
      </c>
      <c r="F83" s="26"/>
      <c r="G83" s="27"/>
      <c r="H83" s="26"/>
      <c r="I83" s="27"/>
      <c r="J83" s="27"/>
      <c r="K83" s="27"/>
      <c r="L83" s="27"/>
      <c r="M83" s="27"/>
      <c r="N83" s="27"/>
      <c r="O83" s="27"/>
      <c r="P83" s="27"/>
      <c r="Q83" s="27"/>
      <c r="R83" s="26"/>
      <c r="S83" s="26"/>
      <c r="T83" s="26"/>
      <c r="U83" s="27"/>
      <c r="V83" s="260"/>
      <c r="W83" s="262"/>
      <c r="X83" s="260"/>
      <c r="Y83" s="260"/>
      <c r="Z83" s="179"/>
      <c r="AA83" s="179"/>
      <c r="AB83" s="74"/>
      <c r="AC83" s="74"/>
      <c r="AD83" s="179"/>
      <c r="AE83" s="179"/>
      <c r="AF83" s="179"/>
      <c r="AG83" s="179"/>
      <c r="AH83" s="128"/>
      <c r="AI83" s="128"/>
      <c r="AJ83" s="167"/>
      <c r="AK83" s="167"/>
      <c r="AL83" s="179"/>
      <c r="AM83" s="179"/>
      <c r="AN83" s="48"/>
      <c r="AO83" s="48"/>
      <c r="AP83" s="16"/>
    </row>
    <row r="84" spans="1:45" s="1" customFormat="1" ht="76.5" customHeight="1" x14ac:dyDescent="0.25">
      <c r="A84" s="219"/>
      <c r="B84" s="224"/>
      <c r="C84" s="216"/>
      <c r="D84" s="216"/>
      <c r="E84" s="8" t="s">
        <v>13</v>
      </c>
      <c r="F84" s="27">
        <v>19131603.899999999</v>
      </c>
      <c r="G84" s="27">
        <v>0</v>
      </c>
      <c r="H84" s="27">
        <v>19131603.899999999</v>
      </c>
      <c r="I84" s="27">
        <v>0</v>
      </c>
      <c r="J84" s="27">
        <v>3612617.3</v>
      </c>
      <c r="K84" s="27">
        <v>0</v>
      </c>
      <c r="L84" s="27">
        <v>3612617.3</v>
      </c>
      <c r="M84" s="27">
        <v>0</v>
      </c>
      <c r="N84" s="27">
        <v>3984044.34</v>
      </c>
      <c r="O84" s="27">
        <v>0</v>
      </c>
      <c r="P84" s="27">
        <f>SUM(P89+P94)</f>
        <v>3984044.34</v>
      </c>
      <c r="Q84" s="27">
        <v>0</v>
      </c>
      <c r="R84" s="27">
        <f>SUM(R94+R89)</f>
        <v>5500584.2000000002</v>
      </c>
      <c r="S84" s="27">
        <v>0</v>
      </c>
      <c r="T84" s="27">
        <f>SUM(T94+T89)</f>
        <v>5500584.2000000002</v>
      </c>
      <c r="U84" s="27">
        <v>0</v>
      </c>
      <c r="V84" s="260">
        <v>6034358.0599999996</v>
      </c>
      <c r="W84" s="260">
        <v>0</v>
      </c>
      <c r="X84" s="260">
        <v>6034358.0599999996</v>
      </c>
      <c r="Y84" s="260">
        <v>0</v>
      </c>
      <c r="Z84" s="179"/>
      <c r="AA84" s="179"/>
      <c r="AB84" s="56"/>
      <c r="AC84" s="56"/>
      <c r="AD84" s="179"/>
      <c r="AE84" s="179"/>
      <c r="AF84" s="179"/>
      <c r="AG84" s="179"/>
      <c r="AH84" s="128"/>
      <c r="AI84" s="128"/>
      <c r="AJ84" s="167"/>
      <c r="AK84" s="167"/>
      <c r="AL84" s="179"/>
      <c r="AM84" s="179"/>
      <c r="AN84" s="48"/>
      <c r="AO84" s="48"/>
      <c r="AP84" s="16"/>
    </row>
    <row r="85" spans="1:45" s="1" customFormat="1" ht="65.25" customHeight="1" x14ac:dyDescent="0.25">
      <c r="A85" s="219"/>
      <c r="B85" s="224"/>
      <c r="C85" s="216"/>
      <c r="D85" s="216"/>
      <c r="E85" s="45" t="s">
        <v>47</v>
      </c>
      <c r="F85" s="27">
        <v>95123.3</v>
      </c>
      <c r="G85" s="27">
        <v>0</v>
      </c>
      <c r="H85" s="27">
        <v>95123.3</v>
      </c>
      <c r="I85" s="27">
        <v>0</v>
      </c>
      <c r="J85" s="27">
        <v>20000</v>
      </c>
      <c r="K85" s="27">
        <v>0</v>
      </c>
      <c r="L85" s="27">
        <v>20000</v>
      </c>
      <c r="M85" s="27">
        <v>0</v>
      </c>
      <c r="N85" s="27">
        <v>75123.3</v>
      </c>
      <c r="O85" s="27">
        <v>0</v>
      </c>
      <c r="P85" s="27">
        <v>75123.3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60">
        <v>0</v>
      </c>
      <c r="W85" s="260">
        <v>0</v>
      </c>
      <c r="X85" s="260">
        <v>0</v>
      </c>
      <c r="Y85" s="260">
        <v>0</v>
      </c>
      <c r="Z85" s="180"/>
      <c r="AA85" s="180"/>
      <c r="AB85" s="56"/>
      <c r="AC85" s="56"/>
      <c r="AD85" s="180"/>
      <c r="AE85" s="180"/>
      <c r="AF85" s="180"/>
      <c r="AG85" s="180"/>
      <c r="AH85" s="129"/>
      <c r="AI85" s="129"/>
      <c r="AJ85" s="168"/>
      <c r="AK85" s="168"/>
      <c r="AL85" s="180"/>
      <c r="AM85" s="180"/>
      <c r="AN85" s="48"/>
      <c r="AO85" s="48"/>
      <c r="AP85" s="16"/>
    </row>
    <row r="86" spans="1:45" s="1" customFormat="1" ht="44.25" customHeight="1" x14ac:dyDescent="0.25">
      <c r="A86" s="219"/>
      <c r="B86" s="220" t="s">
        <v>55</v>
      </c>
      <c r="C86" s="216">
        <v>503</v>
      </c>
      <c r="D86" s="216" t="s">
        <v>5</v>
      </c>
      <c r="E86" s="8" t="s">
        <v>4</v>
      </c>
      <c r="F86" s="27">
        <v>13792061.16</v>
      </c>
      <c r="G86" s="27">
        <v>0</v>
      </c>
      <c r="H86" s="27">
        <v>13525086.18</v>
      </c>
      <c r="I86" s="27">
        <v>0</v>
      </c>
      <c r="J86" s="27">
        <v>1343016.5</v>
      </c>
      <c r="K86" s="27">
        <v>0</v>
      </c>
      <c r="L86" s="27">
        <v>1343016.5</v>
      </c>
      <c r="M86" s="27">
        <v>0</v>
      </c>
      <c r="N86" s="27">
        <v>2587334.7999999998</v>
      </c>
      <c r="O86" s="27">
        <v>0</v>
      </c>
      <c r="P86" s="27">
        <f>SUM(P87:P90)</f>
        <v>2576475.25</v>
      </c>
      <c r="Q86" s="27">
        <v>0</v>
      </c>
      <c r="R86" s="24">
        <f>SUM(R87:R90)</f>
        <v>3833552.3</v>
      </c>
      <c r="S86" s="24">
        <v>0</v>
      </c>
      <c r="T86" s="24">
        <f>SUM(T87:T90)</f>
        <v>3820954.4000000004</v>
      </c>
      <c r="U86" s="27">
        <v>0</v>
      </c>
      <c r="V86" s="259">
        <v>6028157.5599999996</v>
      </c>
      <c r="W86" s="259">
        <v>0</v>
      </c>
      <c r="X86" s="259">
        <v>5784640.0300000003</v>
      </c>
      <c r="Y86" s="260">
        <v>0</v>
      </c>
      <c r="Z86" s="178" t="s">
        <v>64</v>
      </c>
      <c r="AA86" s="178" t="s">
        <v>62</v>
      </c>
      <c r="AB86" s="74"/>
      <c r="AC86" s="74"/>
      <c r="AD86" s="178">
        <v>84</v>
      </c>
      <c r="AE86" s="178">
        <v>91</v>
      </c>
      <c r="AF86" s="178">
        <v>18</v>
      </c>
      <c r="AG86" s="178">
        <v>18</v>
      </c>
      <c r="AH86" s="178">
        <v>20</v>
      </c>
      <c r="AI86" s="178">
        <v>22</v>
      </c>
      <c r="AJ86" s="178">
        <v>22</v>
      </c>
      <c r="AK86" s="178">
        <v>24</v>
      </c>
      <c r="AL86" s="178">
        <v>24</v>
      </c>
      <c r="AM86" s="178">
        <v>27</v>
      </c>
      <c r="AN86" s="48"/>
      <c r="AO86" s="48"/>
      <c r="AP86" s="16"/>
    </row>
    <row r="87" spans="1:45" s="1" customFormat="1" ht="76.5" customHeight="1" x14ac:dyDescent="0.25">
      <c r="A87" s="219"/>
      <c r="B87" s="221"/>
      <c r="C87" s="216"/>
      <c r="D87" s="216"/>
      <c r="E87" s="8" t="s">
        <v>10</v>
      </c>
      <c r="F87" s="27">
        <v>10844954.289999999</v>
      </c>
      <c r="G87" s="27">
        <v>0</v>
      </c>
      <c r="H87" s="27">
        <v>10577979.310000001</v>
      </c>
      <c r="I87" s="27">
        <v>0</v>
      </c>
      <c r="J87" s="27">
        <v>873366.35</v>
      </c>
      <c r="K87" s="27">
        <v>0</v>
      </c>
      <c r="L87" s="27">
        <v>873366.35</v>
      </c>
      <c r="M87" s="27">
        <v>0</v>
      </c>
      <c r="N87" s="27">
        <v>2128338.5</v>
      </c>
      <c r="O87" s="27">
        <v>0</v>
      </c>
      <c r="P87" s="27">
        <v>2117478.9500000002</v>
      </c>
      <c r="Q87" s="27">
        <v>0</v>
      </c>
      <c r="R87" s="24">
        <v>2936788.75</v>
      </c>
      <c r="S87" s="24">
        <v>0</v>
      </c>
      <c r="T87" s="24">
        <v>2924190.85</v>
      </c>
      <c r="U87" s="27">
        <v>0</v>
      </c>
      <c r="V87" s="259">
        <v>4906460.6900000004</v>
      </c>
      <c r="W87" s="259">
        <v>0</v>
      </c>
      <c r="X87" s="259">
        <v>4662943.16</v>
      </c>
      <c r="Y87" s="260">
        <v>0</v>
      </c>
      <c r="Z87" s="179"/>
      <c r="AA87" s="179"/>
      <c r="AB87" s="74"/>
      <c r="AC87" s="74"/>
      <c r="AD87" s="179"/>
      <c r="AE87" s="179"/>
      <c r="AF87" s="179"/>
      <c r="AG87" s="179"/>
      <c r="AH87" s="179"/>
      <c r="AI87" s="179"/>
      <c r="AJ87" s="179"/>
      <c r="AK87" s="179"/>
      <c r="AL87" s="179"/>
      <c r="AM87" s="179"/>
      <c r="AN87" s="48"/>
      <c r="AO87" s="48"/>
      <c r="AP87" s="16"/>
    </row>
    <row r="88" spans="1:45" s="1" customFormat="1" ht="76.5" customHeight="1" x14ac:dyDescent="0.25">
      <c r="A88" s="219"/>
      <c r="B88" s="221"/>
      <c r="C88" s="216"/>
      <c r="D88" s="216"/>
      <c r="E88" s="8" t="s">
        <v>11</v>
      </c>
      <c r="F88" s="26"/>
      <c r="G88" s="26"/>
      <c r="H88" s="26"/>
      <c r="I88" s="27"/>
      <c r="J88" s="27"/>
      <c r="K88" s="27"/>
      <c r="L88" s="27"/>
      <c r="M88" s="27"/>
      <c r="N88" s="27"/>
      <c r="O88" s="27"/>
      <c r="P88" s="27"/>
      <c r="Q88" s="27"/>
      <c r="R88" s="134"/>
      <c r="S88" s="24"/>
      <c r="T88" s="24"/>
      <c r="U88" s="27"/>
      <c r="V88" s="261"/>
      <c r="W88" s="259"/>
      <c r="X88" s="259"/>
      <c r="Y88" s="260"/>
      <c r="Z88" s="179"/>
      <c r="AA88" s="179"/>
      <c r="AB88" s="74"/>
      <c r="AC88" s="74"/>
      <c r="AD88" s="179"/>
      <c r="AE88" s="179"/>
      <c r="AF88" s="179"/>
      <c r="AG88" s="179"/>
      <c r="AH88" s="179"/>
      <c r="AI88" s="179"/>
      <c r="AJ88" s="179"/>
      <c r="AK88" s="179"/>
      <c r="AL88" s="179"/>
      <c r="AM88" s="179"/>
      <c r="AN88" s="48"/>
      <c r="AO88" s="48"/>
      <c r="AP88" s="16"/>
    </row>
    <row r="89" spans="1:45" s="1" customFormat="1" ht="76.5" customHeight="1" x14ac:dyDescent="0.25">
      <c r="A89" s="219"/>
      <c r="B89" s="221"/>
      <c r="C89" s="216"/>
      <c r="D89" s="216"/>
      <c r="E89" s="8" t="s">
        <v>13</v>
      </c>
      <c r="F89" s="27">
        <v>2927106.87</v>
      </c>
      <c r="G89" s="27">
        <v>0</v>
      </c>
      <c r="H89" s="27">
        <v>2927106.87</v>
      </c>
      <c r="I89" s="27">
        <v>0</v>
      </c>
      <c r="J89" s="27">
        <v>449650.15</v>
      </c>
      <c r="K89" s="27">
        <v>0</v>
      </c>
      <c r="L89" s="27">
        <v>449650.15</v>
      </c>
      <c r="M89" s="27">
        <v>0</v>
      </c>
      <c r="N89" s="27">
        <v>458996.3</v>
      </c>
      <c r="O89" s="27">
        <v>0</v>
      </c>
      <c r="P89" s="27">
        <v>458996.3</v>
      </c>
      <c r="Q89" s="27">
        <v>0</v>
      </c>
      <c r="R89" s="24">
        <v>896763.55</v>
      </c>
      <c r="S89" s="24">
        <v>0</v>
      </c>
      <c r="T89" s="24">
        <v>896763.55</v>
      </c>
      <c r="U89" s="27">
        <v>0</v>
      </c>
      <c r="V89" s="259">
        <v>1121696.8700000001</v>
      </c>
      <c r="W89" s="259">
        <v>0</v>
      </c>
      <c r="X89" s="259">
        <v>1121696.8700000001</v>
      </c>
      <c r="Y89" s="260">
        <v>0</v>
      </c>
      <c r="Z89" s="179"/>
      <c r="AA89" s="179"/>
      <c r="AB89" s="56"/>
      <c r="AC89" s="56"/>
      <c r="AD89" s="179"/>
      <c r="AE89" s="179"/>
      <c r="AF89" s="179"/>
      <c r="AG89" s="179"/>
      <c r="AH89" s="179"/>
      <c r="AI89" s="179"/>
      <c r="AJ89" s="179"/>
      <c r="AK89" s="179"/>
      <c r="AL89" s="179"/>
      <c r="AM89" s="179"/>
      <c r="AN89" s="48"/>
      <c r="AO89" s="48"/>
      <c r="AP89" s="16"/>
    </row>
    <row r="90" spans="1:45" s="1" customFormat="1" ht="105" customHeight="1" x14ac:dyDescent="0.25">
      <c r="A90" s="219"/>
      <c r="B90" s="222"/>
      <c r="C90" s="216"/>
      <c r="D90" s="216"/>
      <c r="E90" s="43" t="s">
        <v>47</v>
      </c>
      <c r="F90" s="27">
        <v>20000</v>
      </c>
      <c r="G90" s="27">
        <v>0</v>
      </c>
      <c r="H90" s="27">
        <v>20000</v>
      </c>
      <c r="I90" s="27">
        <v>0</v>
      </c>
      <c r="J90" s="72">
        <v>20000</v>
      </c>
      <c r="K90" s="27">
        <v>0</v>
      </c>
      <c r="L90" s="72">
        <v>20000</v>
      </c>
      <c r="M90" s="27">
        <v>0</v>
      </c>
      <c r="N90" s="72">
        <v>0</v>
      </c>
      <c r="O90" s="27">
        <v>0</v>
      </c>
      <c r="P90" s="27">
        <v>0</v>
      </c>
      <c r="Q90" s="27">
        <v>0</v>
      </c>
      <c r="R90" s="24">
        <v>0</v>
      </c>
      <c r="S90" s="24">
        <v>0</v>
      </c>
      <c r="T90" s="24">
        <v>0</v>
      </c>
      <c r="U90" s="27">
        <v>0</v>
      </c>
      <c r="V90" s="259">
        <v>0</v>
      </c>
      <c r="W90" s="259">
        <v>0</v>
      </c>
      <c r="X90" s="259">
        <v>0</v>
      </c>
      <c r="Y90" s="260">
        <v>0</v>
      </c>
      <c r="Z90" s="180"/>
      <c r="AA90" s="180"/>
      <c r="AB90" s="56"/>
      <c r="AC90" s="56"/>
      <c r="AD90" s="180"/>
      <c r="AE90" s="180"/>
      <c r="AF90" s="180"/>
      <c r="AG90" s="180"/>
      <c r="AH90" s="180"/>
      <c r="AI90" s="180"/>
      <c r="AJ90" s="180"/>
      <c r="AK90" s="180"/>
      <c r="AL90" s="180"/>
      <c r="AM90" s="180"/>
      <c r="AN90" s="48"/>
      <c r="AO90" s="48"/>
      <c r="AP90" s="44"/>
    </row>
    <row r="91" spans="1:45" s="1" customFormat="1" ht="76.5" customHeight="1" x14ac:dyDescent="0.25">
      <c r="A91" s="219"/>
      <c r="B91" s="184" t="s">
        <v>56</v>
      </c>
      <c r="C91" s="216">
        <v>503</v>
      </c>
      <c r="D91" s="218" t="s">
        <v>46</v>
      </c>
      <c r="E91" s="8" t="s">
        <v>4</v>
      </c>
      <c r="F91" s="27">
        <v>61312938.229999997</v>
      </c>
      <c r="G91" s="27">
        <v>0</v>
      </c>
      <c r="H91" s="27">
        <v>60692325.060000002</v>
      </c>
      <c r="I91" s="27">
        <v>0</v>
      </c>
      <c r="J91" s="27">
        <v>11622206.99</v>
      </c>
      <c r="K91" s="27">
        <v>0</v>
      </c>
      <c r="L91" s="27">
        <v>11622206.99</v>
      </c>
      <c r="M91" s="27">
        <v>0</v>
      </c>
      <c r="N91" s="27">
        <v>13904235.460000001</v>
      </c>
      <c r="O91" s="27">
        <v>0</v>
      </c>
      <c r="P91" s="27">
        <f>SUM(P92:P95)</f>
        <v>13895784.32</v>
      </c>
      <c r="Q91" s="27">
        <v>0</v>
      </c>
      <c r="R91" s="24">
        <f>SUM(R92:R95)</f>
        <v>17806325.43</v>
      </c>
      <c r="S91" s="24">
        <v>0</v>
      </c>
      <c r="T91" s="24">
        <f>SUM(T92:T94)</f>
        <v>17626886.620000001</v>
      </c>
      <c r="U91" s="27">
        <v>0</v>
      </c>
      <c r="V91" s="259">
        <v>17980170.350000001</v>
      </c>
      <c r="W91" s="259">
        <v>0</v>
      </c>
      <c r="X91" s="259">
        <v>17547447.129999999</v>
      </c>
      <c r="Y91" s="260">
        <v>0</v>
      </c>
      <c r="Z91" s="178" t="s">
        <v>65</v>
      </c>
      <c r="AA91" s="178" t="s">
        <v>42</v>
      </c>
      <c r="AB91" s="74"/>
      <c r="AC91" s="74"/>
      <c r="AD91" s="178">
        <v>92.8</v>
      </c>
      <c r="AE91" s="178">
        <v>92.5</v>
      </c>
      <c r="AF91" s="178">
        <v>90</v>
      </c>
      <c r="AG91" s="178">
        <v>77</v>
      </c>
      <c r="AH91" s="178">
        <v>92</v>
      </c>
      <c r="AI91" s="178">
        <v>97</v>
      </c>
      <c r="AJ91" s="178">
        <v>94</v>
      </c>
      <c r="AK91" s="178">
        <v>98</v>
      </c>
      <c r="AL91" s="178">
        <v>95</v>
      </c>
      <c r="AM91" s="178">
        <v>98</v>
      </c>
      <c r="AN91" s="48"/>
      <c r="AO91" s="48"/>
      <c r="AP91" s="16"/>
    </row>
    <row r="92" spans="1:45" s="1" customFormat="1" ht="76.5" customHeight="1" x14ac:dyDescent="0.25">
      <c r="A92" s="219"/>
      <c r="B92" s="185"/>
      <c r="C92" s="216"/>
      <c r="D92" s="218"/>
      <c r="E92" s="8" t="s">
        <v>10</v>
      </c>
      <c r="F92" s="27">
        <v>45033317.899999999</v>
      </c>
      <c r="G92" s="27">
        <v>0</v>
      </c>
      <c r="H92" s="27">
        <v>44412704.729999997</v>
      </c>
      <c r="I92" s="27">
        <v>0</v>
      </c>
      <c r="J92" s="27">
        <v>8459239.8399999999</v>
      </c>
      <c r="K92" s="27">
        <v>0</v>
      </c>
      <c r="L92" s="27">
        <v>8459239.8399999999</v>
      </c>
      <c r="M92" s="27">
        <v>0</v>
      </c>
      <c r="N92" s="27">
        <v>10304064.119999999</v>
      </c>
      <c r="O92" s="27">
        <v>0</v>
      </c>
      <c r="P92" s="27">
        <v>10295612.98</v>
      </c>
      <c r="Q92" s="27">
        <v>0</v>
      </c>
      <c r="R92" s="24">
        <v>13202504.779999999</v>
      </c>
      <c r="S92" s="24">
        <v>0</v>
      </c>
      <c r="T92" s="24">
        <v>13023065.970000001</v>
      </c>
      <c r="U92" s="27">
        <v>0</v>
      </c>
      <c r="V92" s="259">
        <v>13067509.16</v>
      </c>
      <c r="W92" s="259">
        <v>0</v>
      </c>
      <c r="X92" s="259">
        <v>12634785.939999999</v>
      </c>
      <c r="Y92" s="260">
        <v>0</v>
      </c>
      <c r="Z92" s="179"/>
      <c r="AA92" s="179"/>
      <c r="AB92" s="74"/>
      <c r="AC92" s="74"/>
      <c r="AD92" s="179"/>
      <c r="AE92" s="179"/>
      <c r="AF92" s="179"/>
      <c r="AG92" s="179"/>
      <c r="AH92" s="179"/>
      <c r="AI92" s="179"/>
      <c r="AJ92" s="179"/>
      <c r="AK92" s="179"/>
      <c r="AL92" s="179"/>
      <c r="AM92" s="179"/>
      <c r="AN92" s="48"/>
      <c r="AO92" s="48"/>
      <c r="AP92" s="16"/>
    </row>
    <row r="93" spans="1:45" s="1" customFormat="1" ht="76.5" customHeight="1" x14ac:dyDescent="0.25">
      <c r="A93" s="219"/>
      <c r="B93" s="185"/>
      <c r="C93" s="216"/>
      <c r="D93" s="218"/>
      <c r="E93" s="8" t="s">
        <v>11</v>
      </c>
      <c r="F93" s="26"/>
      <c r="G93" s="26"/>
      <c r="H93" s="26"/>
      <c r="I93" s="27"/>
      <c r="J93" s="27"/>
      <c r="K93" s="27"/>
      <c r="L93" s="27"/>
      <c r="M93" s="27"/>
      <c r="N93" s="27"/>
      <c r="O93" s="27"/>
      <c r="P93" s="27"/>
      <c r="Q93" s="27"/>
      <c r="R93" s="134"/>
      <c r="S93" s="134"/>
      <c r="T93" s="134"/>
      <c r="U93" s="27"/>
      <c r="V93" s="261"/>
      <c r="W93" s="261"/>
      <c r="X93" s="261"/>
      <c r="Y93" s="260"/>
      <c r="Z93" s="179"/>
      <c r="AA93" s="179"/>
      <c r="AB93" s="74"/>
      <c r="AC93" s="74"/>
      <c r="AD93" s="179"/>
      <c r="AE93" s="179"/>
      <c r="AF93" s="179"/>
      <c r="AG93" s="179"/>
      <c r="AH93" s="179"/>
      <c r="AI93" s="179"/>
      <c r="AJ93" s="179"/>
      <c r="AK93" s="179"/>
      <c r="AL93" s="179"/>
      <c r="AM93" s="179"/>
      <c r="AN93" s="48"/>
      <c r="AO93" s="48"/>
      <c r="AP93" s="16"/>
    </row>
    <row r="94" spans="1:45" s="1" customFormat="1" ht="89.25" customHeight="1" x14ac:dyDescent="0.25">
      <c r="A94" s="219"/>
      <c r="B94" s="185"/>
      <c r="C94" s="216"/>
      <c r="D94" s="218"/>
      <c r="E94" s="8" t="s">
        <v>13</v>
      </c>
      <c r="F94" s="27">
        <v>16204497.029999999</v>
      </c>
      <c r="G94" s="27">
        <v>0</v>
      </c>
      <c r="H94" s="27">
        <v>16204497.029999999</v>
      </c>
      <c r="I94" s="27">
        <v>0</v>
      </c>
      <c r="J94" s="27">
        <v>3162967.15</v>
      </c>
      <c r="K94" s="27">
        <v>0</v>
      </c>
      <c r="L94" s="27">
        <v>3162967.15</v>
      </c>
      <c r="M94" s="27">
        <v>0</v>
      </c>
      <c r="N94" s="27">
        <v>3525048.04</v>
      </c>
      <c r="O94" s="27">
        <v>0</v>
      </c>
      <c r="P94" s="27">
        <v>3525048.04</v>
      </c>
      <c r="Q94" s="27">
        <v>0</v>
      </c>
      <c r="R94" s="24">
        <v>4603820.6500000004</v>
      </c>
      <c r="S94" s="24">
        <v>0</v>
      </c>
      <c r="T94" s="24">
        <v>4603820.6500000004</v>
      </c>
      <c r="U94" s="27">
        <v>0</v>
      </c>
      <c r="V94" s="259">
        <v>4912661.1900000004</v>
      </c>
      <c r="W94" s="259">
        <v>0</v>
      </c>
      <c r="X94" s="259">
        <v>4912661.1900000004</v>
      </c>
      <c r="Y94" s="260">
        <v>0</v>
      </c>
      <c r="Z94" s="179"/>
      <c r="AA94" s="179"/>
      <c r="AB94" s="74"/>
      <c r="AC94" s="74"/>
      <c r="AD94" s="179"/>
      <c r="AE94" s="179"/>
      <c r="AF94" s="179"/>
      <c r="AG94" s="179"/>
      <c r="AH94" s="179"/>
      <c r="AI94" s="179"/>
      <c r="AJ94" s="179"/>
      <c r="AK94" s="179"/>
      <c r="AL94" s="179"/>
      <c r="AM94" s="179"/>
      <c r="AN94" s="48"/>
      <c r="AO94" s="48"/>
      <c r="AP94" s="16"/>
    </row>
    <row r="95" spans="1:45" s="1" customFormat="1" ht="60.75" customHeight="1" x14ac:dyDescent="0.25">
      <c r="A95" s="219"/>
      <c r="B95" s="186"/>
      <c r="C95" s="216"/>
      <c r="D95" s="218"/>
      <c r="E95" s="45" t="s">
        <v>47</v>
      </c>
      <c r="F95" s="27">
        <v>75123.3</v>
      </c>
      <c r="G95" s="27">
        <v>0</v>
      </c>
      <c r="H95" s="27">
        <v>75123.3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75123.3</v>
      </c>
      <c r="O95" s="27">
        <v>0</v>
      </c>
      <c r="P95" s="27">
        <v>75123.3</v>
      </c>
      <c r="Q95" s="27">
        <v>0</v>
      </c>
      <c r="R95" s="24">
        <v>0</v>
      </c>
      <c r="S95" s="24">
        <v>0</v>
      </c>
      <c r="T95" s="24">
        <v>0</v>
      </c>
      <c r="U95" s="27">
        <v>0</v>
      </c>
      <c r="V95" s="259">
        <v>0</v>
      </c>
      <c r="W95" s="259">
        <v>0</v>
      </c>
      <c r="X95" s="259">
        <v>0</v>
      </c>
      <c r="Y95" s="260">
        <v>0</v>
      </c>
      <c r="Z95" s="180"/>
      <c r="AA95" s="180"/>
      <c r="AB95" s="74"/>
      <c r="AC95" s="74"/>
      <c r="AD95" s="180"/>
      <c r="AE95" s="180"/>
      <c r="AF95" s="180"/>
      <c r="AG95" s="180"/>
      <c r="AH95" s="180"/>
      <c r="AI95" s="180"/>
      <c r="AJ95" s="180"/>
      <c r="AK95" s="180"/>
      <c r="AL95" s="180"/>
      <c r="AM95" s="180"/>
      <c r="AN95" s="48"/>
      <c r="AO95" s="48"/>
      <c r="AP95" s="16"/>
    </row>
    <row r="96" spans="1:45" s="1" customFormat="1" ht="71.25" customHeight="1" x14ac:dyDescent="0.4">
      <c r="A96" s="219"/>
      <c r="B96" s="219" t="s">
        <v>24</v>
      </c>
      <c r="C96" s="216">
        <v>503</v>
      </c>
      <c r="D96" s="216" t="s">
        <v>5</v>
      </c>
      <c r="E96" s="8" t="s">
        <v>4</v>
      </c>
      <c r="F96" s="27">
        <v>197138436.72</v>
      </c>
      <c r="G96" s="27">
        <v>0</v>
      </c>
      <c r="H96" s="27">
        <v>188888730.06</v>
      </c>
      <c r="I96" s="27">
        <v>0</v>
      </c>
      <c r="J96" s="27">
        <v>18830576.789999999</v>
      </c>
      <c r="K96" s="27">
        <v>0</v>
      </c>
      <c r="L96" s="27">
        <v>18830576.789999999</v>
      </c>
      <c r="M96" s="27">
        <v>0</v>
      </c>
      <c r="N96" s="27">
        <v>40769113.549999997</v>
      </c>
      <c r="O96" s="27">
        <v>0</v>
      </c>
      <c r="P96" s="27">
        <f>SUM(P97:P100)</f>
        <v>40693501.209999993</v>
      </c>
      <c r="Q96" s="27">
        <v>0</v>
      </c>
      <c r="R96" s="24">
        <v>38324393.770000003</v>
      </c>
      <c r="S96" s="24">
        <v>0</v>
      </c>
      <c r="T96" s="24">
        <v>35788241.549999997</v>
      </c>
      <c r="U96" s="27">
        <v>0</v>
      </c>
      <c r="V96" s="259">
        <v>99175464.609999999</v>
      </c>
      <c r="W96" s="259">
        <v>0</v>
      </c>
      <c r="X96" s="259">
        <v>93576410.510000005</v>
      </c>
      <c r="Y96" s="260">
        <v>0</v>
      </c>
      <c r="Z96" s="76" t="s">
        <v>5</v>
      </c>
      <c r="AA96" s="76" t="s">
        <v>5</v>
      </c>
      <c r="AB96" s="77"/>
      <c r="AC96" s="77"/>
      <c r="AD96" s="76" t="s">
        <v>5</v>
      </c>
      <c r="AE96" s="76" t="s">
        <v>5</v>
      </c>
      <c r="AF96" s="76" t="s">
        <v>5</v>
      </c>
      <c r="AG96" s="76" t="s">
        <v>5</v>
      </c>
      <c r="AH96" s="76" t="s">
        <v>5</v>
      </c>
      <c r="AI96" s="76" t="s">
        <v>5</v>
      </c>
      <c r="AJ96" s="76" t="s">
        <v>5</v>
      </c>
      <c r="AK96" s="76" t="s">
        <v>5</v>
      </c>
      <c r="AL96" s="76" t="s">
        <v>5</v>
      </c>
      <c r="AM96" s="76" t="s">
        <v>5</v>
      </c>
      <c r="AN96" s="30"/>
      <c r="AO96" s="30"/>
      <c r="AP96" s="30"/>
      <c r="AQ96" s="13"/>
      <c r="AR96" s="13"/>
      <c r="AS96" s="13"/>
    </row>
    <row r="97" spans="1:45" s="1" customFormat="1" ht="71.25" customHeight="1" x14ac:dyDescent="0.4">
      <c r="A97" s="219"/>
      <c r="B97" s="219"/>
      <c r="C97" s="216"/>
      <c r="D97" s="216"/>
      <c r="E97" s="22" t="s">
        <v>10</v>
      </c>
      <c r="F97" s="27">
        <v>131266716.27</v>
      </c>
      <c r="G97" s="27">
        <v>0</v>
      </c>
      <c r="H97" s="27">
        <v>123017009.61</v>
      </c>
      <c r="I97" s="27">
        <v>0</v>
      </c>
      <c r="J97" s="27">
        <v>11567016.789999999</v>
      </c>
      <c r="K97" s="27">
        <v>0</v>
      </c>
      <c r="L97" s="27">
        <v>11567016.789999999</v>
      </c>
      <c r="M97" s="27">
        <v>0</v>
      </c>
      <c r="N97" s="27">
        <v>28866055.379999999</v>
      </c>
      <c r="O97" s="27">
        <v>0</v>
      </c>
      <c r="P97" s="27">
        <f>SUM(P22+P82)</f>
        <v>28790443.039999999</v>
      </c>
      <c r="Q97" s="27">
        <v>0</v>
      </c>
      <c r="R97" s="24">
        <v>31846335.57</v>
      </c>
      <c r="S97" s="24">
        <v>0</v>
      </c>
      <c r="T97" s="24">
        <v>29310183.350000001</v>
      </c>
      <c r="U97" s="27">
        <v>0</v>
      </c>
      <c r="V97" s="259">
        <v>58948420.530000001</v>
      </c>
      <c r="W97" s="259">
        <v>0</v>
      </c>
      <c r="X97" s="259">
        <v>53349366.43</v>
      </c>
      <c r="Y97" s="260">
        <v>0</v>
      </c>
      <c r="Z97" s="76" t="s">
        <v>5</v>
      </c>
      <c r="AA97" s="76" t="s">
        <v>5</v>
      </c>
      <c r="AB97" s="77"/>
      <c r="AC97" s="77"/>
      <c r="AD97" s="76" t="s">
        <v>5</v>
      </c>
      <c r="AE97" s="76" t="s">
        <v>5</v>
      </c>
      <c r="AF97" s="76" t="s">
        <v>5</v>
      </c>
      <c r="AG97" s="76" t="s">
        <v>5</v>
      </c>
      <c r="AH97" s="76" t="s">
        <v>5</v>
      </c>
      <c r="AI97" s="76" t="s">
        <v>5</v>
      </c>
      <c r="AJ97" s="76" t="s">
        <v>5</v>
      </c>
      <c r="AK97" s="76" t="s">
        <v>5</v>
      </c>
      <c r="AL97" s="76" t="s">
        <v>5</v>
      </c>
      <c r="AM97" s="76" t="s">
        <v>5</v>
      </c>
      <c r="AN97" s="30"/>
      <c r="AO97" s="30"/>
      <c r="AP97" s="30"/>
      <c r="AQ97" s="13"/>
      <c r="AR97" s="13"/>
      <c r="AS97" s="13"/>
    </row>
    <row r="98" spans="1:45" s="1" customFormat="1" ht="71.25" customHeight="1" x14ac:dyDescent="0.4">
      <c r="A98" s="219"/>
      <c r="B98" s="219"/>
      <c r="C98" s="216"/>
      <c r="D98" s="216"/>
      <c r="E98" s="22" t="s">
        <v>11</v>
      </c>
      <c r="F98" s="27">
        <v>35146895.530000001</v>
      </c>
      <c r="G98" s="27">
        <v>0</v>
      </c>
      <c r="H98" s="27">
        <v>35146895.530000001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6086895.5300000003</v>
      </c>
      <c r="O98" s="27">
        <v>0</v>
      </c>
      <c r="P98" s="27">
        <v>6086895.5300000003</v>
      </c>
      <c r="Q98" s="27">
        <v>0</v>
      </c>
      <c r="R98" s="24">
        <v>60000</v>
      </c>
      <c r="S98" s="24">
        <v>0</v>
      </c>
      <c r="T98" s="24">
        <v>60000</v>
      </c>
      <c r="U98" s="27">
        <v>0</v>
      </c>
      <c r="V98" s="259">
        <v>29000000</v>
      </c>
      <c r="W98" s="259">
        <v>0</v>
      </c>
      <c r="X98" s="259">
        <v>29000000</v>
      </c>
      <c r="Y98" s="260">
        <v>0</v>
      </c>
      <c r="Z98" s="76" t="s">
        <v>5</v>
      </c>
      <c r="AA98" s="76" t="s">
        <v>5</v>
      </c>
      <c r="AB98" s="77"/>
      <c r="AC98" s="77"/>
      <c r="AD98" s="76" t="s">
        <v>5</v>
      </c>
      <c r="AE98" s="76" t="s">
        <v>5</v>
      </c>
      <c r="AF98" s="76" t="s">
        <v>5</v>
      </c>
      <c r="AG98" s="76" t="s">
        <v>5</v>
      </c>
      <c r="AH98" s="76" t="s">
        <v>5</v>
      </c>
      <c r="AI98" s="76" t="s">
        <v>5</v>
      </c>
      <c r="AJ98" s="76" t="s">
        <v>5</v>
      </c>
      <c r="AK98" s="76" t="s">
        <v>5</v>
      </c>
      <c r="AL98" s="76" t="s">
        <v>5</v>
      </c>
      <c r="AM98" s="76" t="s">
        <v>5</v>
      </c>
      <c r="AN98" s="30"/>
      <c r="AO98" s="30"/>
      <c r="AP98" s="30"/>
      <c r="AQ98" s="13"/>
      <c r="AR98" s="13"/>
      <c r="AS98" s="13"/>
    </row>
    <row r="99" spans="1:45" s="1" customFormat="1" ht="71.25" customHeight="1" x14ac:dyDescent="0.4">
      <c r="A99" s="219"/>
      <c r="B99" s="219"/>
      <c r="C99" s="216"/>
      <c r="D99" s="216"/>
      <c r="E99" s="22" t="s">
        <v>13</v>
      </c>
      <c r="F99" s="34">
        <v>30629701.620000001</v>
      </c>
      <c r="G99" s="34">
        <v>0</v>
      </c>
      <c r="H99" s="34">
        <v>30629701.620000001</v>
      </c>
      <c r="I99" s="34">
        <v>0</v>
      </c>
      <c r="J99" s="34">
        <v>7243560</v>
      </c>
      <c r="K99" s="34">
        <v>0</v>
      </c>
      <c r="L99" s="34">
        <v>7243560</v>
      </c>
      <c r="M99" s="34">
        <v>0</v>
      </c>
      <c r="N99" s="34">
        <v>5741039.3399999999</v>
      </c>
      <c r="O99" s="34">
        <v>0</v>
      </c>
      <c r="P99" s="27">
        <v>5741039.3399999999</v>
      </c>
      <c r="Q99" s="34">
        <v>0</v>
      </c>
      <c r="R99" s="126">
        <v>6418058.2000000002</v>
      </c>
      <c r="S99" s="126">
        <v>0</v>
      </c>
      <c r="T99" s="24">
        <v>6418058.2000000002</v>
      </c>
      <c r="U99" s="34">
        <v>0</v>
      </c>
      <c r="V99" s="259" t="s">
        <v>94</v>
      </c>
      <c r="W99" s="259">
        <v>0</v>
      </c>
      <c r="X99" s="259" t="s">
        <v>94</v>
      </c>
      <c r="Y99" s="260">
        <v>0</v>
      </c>
      <c r="Z99" s="76" t="s">
        <v>5</v>
      </c>
      <c r="AA99" s="76" t="s">
        <v>5</v>
      </c>
      <c r="AB99" s="77"/>
      <c r="AC99" s="77"/>
      <c r="AD99" s="76" t="s">
        <v>5</v>
      </c>
      <c r="AE99" s="76" t="s">
        <v>5</v>
      </c>
      <c r="AF99" s="76" t="s">
        <v>5</v>
      </c>
      <c r="AG99" s="76" t="s">
        <v>5</v>
      </c>
      <c r="AH99" s="76" t="s">
        <v>5</v>
      </c>
      <c r="AI99" s="76" t="s">
        <v>5</v>
      </c>
      <c r="AJ99" s="76" t="s">
        <v>5</v>
      </c>
      <c r="AK99" s="76" t="s">
        <v>5</v>
      </c>
      <c r="AL99" s="76" t="s">
        <v>5</v>
      </c>
      <c r="AM99" s="76" t="s">
        <v>5</v>
      </c>
      <c r="AN99" s="30"/>
      <c r="AO99" s="30"/>
      <c r="AP99" s="30"/>
      <c r="AQ99" s="13"/>
      <c r="AR99" s="13"/>
      <c r="AS99" s="13"/>
    </row>
    <row r="100" spans="1:45" s="1" customFormat="1" ht="69.75" customHeight="1" x14ac:dyDescent="0.4">
      <c r="A100" s="219"/>
      <c r="B100" s="219"/>
      <c r="C100" s="216"/>
      <c r="D100" s="216"/>
      <c r="E100" s="45" t="s">
        <v>47</v>
      </c>
      <c r="F100" s="27">
        <v>95123.3</v>
      </c>
      <c r="G100" s="27">
        <v>0</v>
      </c>
      <c r="H100" s="27">
        <v>95123.3</v>
      </c>
      <c r="I100" s="27">
        <v>0</v>
      </c>
      <c r="J100" s="27">
        <v>20000</v>
      </c>
      <c r="K100" s="27">
        <v>0</v>
      </c>
      <c r="L100" s="27">
        <v>20000</v>
      </c>
      <c r="M100" s="27">
        <v>0</v>
      </c>
      <c r="N100" s="27">
        <v>75123.3</v>
      </c>
      <c r="O100" s="27">
        <v>0</v>
      </c>
      <c r="P100" s="27">
        <v>75123.3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60">
        <v>0</v>
      </c>
      <c r="W100" s="260">
        <v>0</v>
      </c>
      <c r="X100" s="260">
        <v>0</v>
      </c>
      <c r="Y100" s="260">
        <v>0</v>
      </c>
      <c r="Z100" s="76" t="s">
        <v>5</v>
      </c>
      <c r="AA100" s="76" t="s">
        <v>5</v>
      </c>
      <c r="AB100" s="78"/>
      <c r="AC100" s="78"/>
      <c r="AD100" s="76" t="s">
        <v>5</v>
      </c>
      <c r="AE100" s="76" t="s">
        <v>5</v>
      </c>
      <c r="AF100" s="76" t="s">
        <v>5</v>
      </c>
      <c r="AG100" s="76" t="s">
        <v>5</v>
      </c>
      <c r="AH100" s="76" t="s">
        <v>5</v>
      </c>
      <c r="AI100" s="76" t="s">
        <v>5</v>
      </c>
      <c r="AJ100" s="76" t="s">
        <v>5</v>
      </c>
      <c r="AK100" s="76" t="s">
        <v>5</v>
      </c>
      <c r="AL100" s="76" t="s">
        <v>5</v>
      </c>
      <c r="AM100" s="76" t="s">
        <v>5</v>
      </c>
      <c r="AN100" s="30"/>
      <c r="AO100" s="30"/>
      <c r="AP100" s="30"/>
      <c r="AQ100" s="13"/>
      <c r="AR100" s="13"/>
      <c r="AS100" s="13"/>
    </row>
    <row r="101" spans="1:45" s="1" customFormat="1" ht="0.75" hidden="1" customHeight="1" x14ac:dyDescent="0.25">
      <c r="A101" s="216"/>
      <c r="B101" s="219"/>
      <c r="C101" s="216"/>
      <c r="D101" s="216"/>
      <c r="E101" s="8" t="s">
        <v>11</v>
      </c>
      <c r="F101" s="26" t="s">
        <v>35</v>
      </c>
      <c r="G101" s="26"/>
      <c r="H101" s="26" t="s">
        <v>35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 t="s">
        <v>44</v>
      </c>
      <c r="S101" s="26"/>
      <c r="T101" s="26" t="s">
        <v>44</v>
      </c>
      <c r="U101" s="27" t="s">
        <v>37</v>
      </c>
      <c r="V101" s="262" t="s">
        <v>44</v>
      </c>
      <c r="W101" s="262"/>
      <c r="X101" s="262" t="s">
        <v>44</v>
      </c>
      <c r="Y101" s="260" t="s">
        <v>37</v>
      </c>
      <c r="Z101" s="55" t="s">
        <v>5</v>
      </c>
      <c r="AA101" s="55" t="s">
        <v>5</v>
      </c>
      <c r="AB101" s="55"/>
      <c r="AC101" s="55"/>
      <c r="AD101" s="55" t="s">
        <v>5</v>
      </c>
      <c r="AE101" s="55" t="s">
        <v>5</v>
      </c>
      <c r="AF101" s="9" t="s">
        <v>5</v>
      </c>
      <c r="AG101" s="9" t="s">
        <v>5</v>
      </c>
      <c r="AH101" s="9"/>
      <c r="AI101" s="9"/>
      <c r="AJ101" s="9" t="s">
        <v>5</v>
      </c>
      <c r="AK101" s="9" t="s">
        <v>5</v>
      </c>
      <c r="AL101" s="9" t="s">
        <v>5</v>
      </c>
      <c r="AM101" s="9" t="s">
        <v>5</v>
      </c>
      <c r="AN101" s="48"/>
      <c r="AO101" s="48"/>
      <c r="AP101" s="16"/>
    </row>
    <row r="102" spans="1:45" s="1" customFormat="1" ht="79.5" hidden="1" customHeight="1" x14ac:dyDescent="0.25">
      <c r="A102" s="216"/>
      <c r="B102" s="219"/>
      <c r="C102" s="216"/>
      <c r="D102" s="216"/>
      <c r="E102" s="8" t="s">
        <v>13</v>
      </c>
      <c r="F102" s="26" t="s">
        <v>45</v>
      </c>
      <c r="G102" s="26"/>
      <c r="H102" s="26" t="s">
        <v>45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 t="s">
        <v>37</v>
      </c>
      <c r="S102" s="26"/>
      <c r="T102" s="26" t="s">
        <v>37</v>
      </c>
      <c r="U102" s="27" t="s">
        <v>37</v>
      </c>
      <c r="V102" s="262" t="s">
        <v>37</v>
      </c>
      <c r="W102" s="262"/>
      <c r="X102" s="262" t="s">
        <v>37</v>
      </c>
      <c r="Y102" s="260" t="s">
        <v>37</v>
      </c>
      <c r="Z102" s="56"/>
      <c r="AA102" s="56"/>
      <c r="AB102" s="56"/>
      <c r="AC102" s="56"/>
      <c r="AD102" s="56"/>
      <c r="AE102" s="56"/>
      <c r="AF102" s="9" t="s">
        <v>5</v>
      </c>
      <c r="AG102" s="9" t="s">
        <v>5</v>
      </c>
      <c r="AH102" s="9"/>
      <c r="AI102" s="9"/>
      <c r="AJ102" s="9" t="s">
        <v>5</v>
      </c>
      <c r="AK102" s="9" t="s">
        <v>5</v>
      </c>
      <c r="AL102" s="9" t="s">
        <v>5</v>
      </c>
      <c r="AM102" s="9" t="s">
        <v>5</v>
      </c>
      <c r="AN102" s="48"/>
      <c r="AO102" s="48"/>
      <c r="AP102" s="16"/>
    </row>
    <row r="103" spans="1:45" s="1" customFormat="1" ht="52.5" hidden="1" customHeight="1" x14ac:dyDescent="0.25">
      <c r="A103" s="216"/>
      <c r="B103" s="219"/>
      <c r="C103" s="216"/>
      <c r="D103" s="216"/>
      <c r="E103" s="8" t="s">
        <v>23</v>
      </c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>
        <f>SUM(R97:R102)</f>
        <v>38324393.770000003</v>
      </c>
      <c r="S103" s="26"/>
      <c r="T103" s="26"/>
      <c r="U103" s="27"/>
      <c r="V103" s="262">
        <f>SUM(V97:V102)</f>
        <v>87948420.530000001</v>
      </c>
      <c r="W103" s="262"/>
      <c r="X103" s="262"/>
      <c r="Y103" s="260"/>
      <c r="Z103" s="56"/>
      <c r="AA103" s="56"/>
      <c r="AB103" s="56"/>
      <c r="AC103" s="56"/>
      <c r="AD103" s="56"/>
      <c r="AE103" s="56"/>
      <c r="AF103" s="9" t="s">
        <v>5</v>
      </c>
      <c r="AG103" s="9" t="s">
        <v>5</v>
      </c>
      <c r="AH103" s="9"/>
      <c r="AI103" s="9"/>
      <c r="AJ103" s="9" t="s">
        <v>5</v>
      </c>
      <c r="AK103" s="9" t="s">
        <v>5</v>
      </c>
      <c r="AL103" s="9" t="s">
        <v>5</v>
      </c>
      <c r="AM103" s="9" t="s">
        <v>5</v>
      </c>
      <c r="AN103" s="48"/>
      <c r="AO103" s="48"/>
      <c r="AP103" s="16"/>
    </row>
    <row r="104" spans="1:45" s="1" customFormat="1" ht="77.25" hidden="1" customHeight="1" x14ac:dyDescent="0.25">
      <c r="A104" s="216"/>
      <c r="B104" s="219"/>
      <c r="C104" s="216"/>
      <c r="D104" s="216"/>
      <c r="E104" s="8" t="s">
        <v>12</v>
      </c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7"/>
      <c r="V104" s="262"/>
      <c r="W104" s="262"/>
      <c r="X104" s="262"/>
      <c r="Y104" s="260"/>
      <c r="Z104" s="56"/>
      <c r="AA104" s="56"/>
      <c r="AB104" s="56"/>
      <c r="AC104" s="56"/>
      <c r="AD104" s="56"/>
      <c r="AE104" s="56"/>
      <c r="AF104" s="9" t="s">
        <v>5</v>
      </c>
      <c r="AG104" s="9" t="s">
        <v>5</v>
      </c>
      <c r="AH104" s="9"/>
      <c r="AI104" s="9"/>
      <c r="AJ104" s="9" t="s">
        <v>5</v>
      </c>
      <c r="AK104" s="9" t="s">
        <v>5</v>
      </c>
      <c r="AL104" s="9" t="s">
        <v>5</v>
      </c>
      <c r="AM104" s="9" t="s">
        <v>5</v>
      </c>
      <c r="AN104" s="48"/>
      <c r="AO104" s="48"/>
      <c r="AP104" s="16"/>
    </row>
    <row r="105" spans="1:45" s="1" customFormat="1" ht="2.25" hidden="1" customHeight="1" x14ac:dyDescent="0.25">
      <c r="A105" s="216"/>
      <c r="B105" s="219"/>
      <c r="C105" s="216"/>
      <c r="D105" s="216"/>
      <c r="E105" s="8" t="s">
        <v>14</v>
      </c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7"/>
      <c r="V105" s="262"/>
      <c r="W105" s="262"/>
      <c r="X105" s="262"/>
      <c r="Y105" s="260"/>
      <c r="Z105" s="56"/>
      <c r="AA105" s="56"/>
      <c r="AB105" s="56"/>
      <c r="AC105" s="56"/>
      <c r="AD105" s="56"/>
      <c r="AE105" s="56"/>
      <c r="AF105" s="9" t="s">
        <v>5</v>
      </c>
      <c r="AG105" s="9" t="s">
        <v>5</v>
      </c>
      <c r="AH105" s="9"/>
      <c r="AI105" s="9"/>
      <c r="AJ105" s="9" t="s">
        <v>5</v>
      </c>
      <c r="AK105" s="9" t="s">
        <v>5</v>
      </c>
      <c r="AL105" s="9" t="s">
        <v>5</v>
      </c>
      <c r="AM105" s="9" t="s">
        <v>5</v>
      </c>
      <c r="AN105" s="48"/>
      <c r="AO105" s="48"/>
      <c r="AP105" s="16"/>
    </row>
    <row r="106" spans="1:45" s="1" customFormat="1" ht="48.75" hidden="1" customHeight="1" x14ac:dyDescent="0.25">
      <c r="A106" s="216"/>
      <c r="B106" s="219"/>
      <c r="C106" s="216"/>
      <c r="D106" s="216"/>
      <c r="E106" s="8" t="s">
        <v>15</v>
      </c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7"/>
      <c r="V106" s="262"/>
      <c r="W106" s="262"/>
      <c r="X106" s="262"/>
      <c r="Y106" s="260"/>
      <c r="Z106" s="56"/>
      <c r="AA106" s="56"/>
      <c r="AB106" s="56"/>
      <c r="AC106" s="56"/>
      <c r="AD106" s="56"/>
      <c r="AE106" s="56"/>
      <c r="AF106" s="9" t="s">
        <v>5</v>
      </c>
      <c r="AG106" s="9" t="s">
        <v>5</v>
      </c>
      <c r="AH106" s="9"/>
      <c r="AI106" s="9"/>
      <c r="AJ106" s="9" t="s">
        <v>5</v>
      </c>
      <c r="AK106" s="9" t="s">
        <v>5</v>
      </c>
      <c r="AL106" s="9" t="s">
        <v>5</v>
      </c>
      <c r="AM106" s="9" t="s">
        <v>5</v>
      </c>
      <c r="AN106" s="48"/>
      <c r="AO106" s="48"/>
      <c r="AP106" s="16"/>
    </row>
    <row r="107" spans="1:45" s="1" customFormat="1" ht="1.5" customHeight="1" x14ac:dyDescent="0.25">
      <c r="A107" s="216"/>
      <c r="B107" s="225" t="s">
        <v>40</v>
      </c>
      <c r="C107" s="226"/>
      <c r="D107" s="226"/>
      <c r="E107" s="227"/>
      <c r="F107" s="26" t="s">
        <v>5</v>
      </c>
      <c r="G107" s="26"/>
      <c r="H107" s="26" t="s">
        <v>5</v>
      </c>
      <c r="I107" s="26"/>
      <c r="J107" s="26"/>
      <c r="K107" s="26"/>
      <c r="L107" s="26"/>
      <c r="M107" s="26"/>
      <c r="N107" s="26"/>
      <c r="O107" s="26"/>
      <c r="P107" s="26"/>
      <c r="Q107" s="26"/>
      <c r="R107" s="26" t="s">
        <v>5</v>
      </c>
      <c r="S107" s="26"/>
      <c r="T107" s="26" t="s">
        <v>5</v>
      </c>
      <c r="U107" s="27" t="s">
        <v>5</v>
      </c>
      <c r="V107" s="262" t="s">
        <v>5</v>
      </c>
      <c r="W107" s="262"/>
      <c r="X107" s="262" t="s">
        <v>5</v>
      </c>
      <c r="Y107" s="260" t="s">
        <v>5</v>
      </c>
      <c r="Z107" s="56"/>
      <c r="AA107" s="56"/>
      <c r="AB107" s="56"/>
      <c r="AC107" s="56"/>
      <c r="AD107" s="56"/>
      <c r="AE107" s="56"/>
      <c r="AF107" s="9" t="s">
        <v>5</v>
      </c>
      <c r="AG107" s="9" t="s">
        <v>5</v>
      </c>
      <c r="AH107" s="9"/>
      <c r="AI107" s="9"/>
      <c r="AJ107" s="9" t="s">
        <v>5</v>
      </c>
      <c r="AK107" s="9" t="s">
        <v>5</v>
      </c>
      <c r="AL107" s="9" t="s">
        <v>5</v>
      </c>
      <c r="AM107" s="9" t="s">
        <v>5</v>
      </c>
      <c r="AN107" s="48"/>
      <c r="AO107" s="48"/>
      <c r="AP107" s="16"/>
    </row>
    <row r="108" spans="1:45" s="1" customFormat="1" ht="73.5" customHeight="1" x14ac:dyDescent="0.4">
      <c r="A108" s="216"/>
      <c r="B108" s="245" t="s">
        <v>57</v>
      </c>
      <c r="C108" s="246"/>
      <c r="D108" s="246"/>
      <c r="E108" s="247"/>
      <c r="F108" s="27" t="s">
        <v>5</v>
      </c>
      <c r="G108" s="27" t="s">
        <v>5</v>
      </c>
      <c r="H108" s="27" t="s">
        <v>5</v>
      </c>
      <c r="I108" s="27" t="s">
        <v>5</v>
      </c>
      <c r="J108" s="27" t="s">
        <v>5</v>
      </c>
      <c r="K108" s="27" t="s">
        <v>5</v>
      </c>
      <c r="L108" s="27" t="s">
        <v>5</v>
      </c>
      <c r="M108" s="27" t="s">
        <v>5</v>
      </c>
      <c r="N108" s="27" t="s">
        <v>5</v>
      </c>
      <c r="O108" s="27" t="s">
        <v>5</v>
      </c>
      <c r="P108" s="27" t="s">
        <v>5</v>
      </c>
      <c r="Q108" s="27" t="s">
        <v>5</v>
      </c>
      <c r="R108" s="27" t="s">
        <v>5</v>
      </c>
      <c r="S108" s="27" t="s">
        <v>5</v>
      </c>
      <c r="T108" s="27" t="s">
        <v>5</v>
      </c>
      <c r="U108" s="27" t="s">
        <v>5</v>
      </c>
      <c r="V108" s="260" t="s">
        <v>5</v>
      </c>
      <c r="W108" s="260" t="s">
        <v>5</v>
      </c>
      <c r="X108" s="260" t="s">
        <v>5</v>
      </c>
      <c r="Y108" s="260" t="s">
        <v>5</v>
      </c>
      <c r="Z108" s="79" t="s">
        <v>5</v>
      </c>
      <c r="AA108" s="79" t="s">
        <v>5</v>
      </c>
      <c r="AB108" s="79"/>
      <c r="AC108" s="79"/>
      <c r="AD108" s="79" t="s">
        <v>5</v>
      </c>
      <c r="AE108" s="79" t="s">
        <v>5</v>
      </c>
      <c r="AF108" s="80" t="s">
        <v>5</v>
      </c>
      <c r="AG108" s="80" t="s">
        <v>5</v>
      </c>
      <c r="AH108" s="76" t="s">
        <v>5</v>
      </c>
      <c r="AI108" s="76" t="s">
        <v>5</v>
      </c>
      <c r="AJ108" s="80" t="s">
        <v>5</v>
      </c>
      <c r="AK108" s="80" t="s">
        <v>5</v>
      </c>
      <c r="AL108" s="80" t="s">
        <v>5</v>
      </c>
      <c r="AM108" s="80" t="s">
        <v>5</v>
      </c>
      <c r="AN108" s="48"/>
      <c r="AO108" s="48"/>
      <c r="AP108" s="16"/>
    </row>
    <row r="109" spans="1:45" s="1" customFormat="1" ht="46.5" customHeight="1" x14ac:dyDescent="0.4">
      <c r="A109" s="216"/>
      <c r="B109" s="248"/>
      <c r="C109" s="249"/>
      <c r="D109" s="249"/>
      <c r="E109" s="250"/>
      <c r="F109" s="27" t="s">
        <v>5</v>
      </c>
      <c r="G109" s="27" t="s">
        <v>5</v>
      </c>
      <c r="H109" s="27" t="s">
        <v>5</v>
      </c>
      <c r="I109" s="27" t="s">
        <v>5</v>
      </c>
      <c r="J109" s="27" t="s">
        <v>5</v>
      </c>
      <c r="K109" s="27" t="s">
        <v>5</v>
      </c>
      <c r="L109" s="27" t="s">
        <v>5</v>
      </c>
      <c r="M109" s="27" t="s">
        <v>5</v>
      </c>
      <c r="N109" s="27" t="s">
        <v>5</v>
      </c>
      <c r="O109" s="27" t="s">
        <v>5</v>
      </c>
      <c r="P109" s="27" t="s">
        <v>5</v>
      </c>
      <c r="Q109" s="27" t="s">
        <v>5</v>
      </c>
      <c r="R109" s="27" t="s">
        <v>5</v>
      </c>
      <c r="S109" s="27" t="s">
        <v>5</v>
      </c>
      <c r="T109" s="27" t="s">
        <v>5</v>
      </c>
      <c r="U109" s="27" t="s">
        <v>5</v>
      </c>
      <c r="V109" s="260" t="s">
        <v>5</v>
      </c>
      <c r="W109" s="260" t="s">
        <v>5</v>
      </c>
      <c r="X109" s="260" t="s">
        <v>5</v>
      </c>
      <c r="Y109" s="260" t="s">
        <v>5</v>
      </c>
      <c r="Z109" s="80" t="s">
        <v>5</v>
      </c>
      <c r="AA109" s="80"/>
      <c r="AB109" s="80"/>
      <c r="AC109" s="80"/>
      <c r="AD109" s="80" t="s">
        <v>5</v>
      </c>
      <c r="AE109" s="80" t="s">
        <v>5</v>
      </c>
      <c r="AF109" s="80" t="s">
        <v>5</v>
      </c>
      <c r="AG109" s="80" t="s">
        <v>5</v>
      </c>
      <c r="AH109" s="76" t="s">
        <v>5</v>
      </c>
      <c r="AI109" s="76" t="s">
        <v>5</v>
      </c>
      <c r="AJ109" s="80" t="s">
        <v>5</v>
      </c>
      <c r="AK109" s="80" t="s">
        <v>5</v>
      </c>
      <c r="AL109" s="80" t="s">
        <v>5</v>
      </c>
      <c r="AM109" s="80" t="s">
        <v>5</v>
      </c>
      <c r="AN109" s="48"/>
      <c r="AO109" s="48"/>
      <c r="AP109" s="16"/>
    </row>
    <row r="110" spans="1:45" s="1" customFormat="1" ht="46.5" customHeight="1" x14ac:dyDescent="0.4">
      <c r="A110" s="216"/>
      <c r="B110" s="248"/>
      <c r="C110" s="249"/>
      <c r="D110" s="249"/>
      <c r="E110" s="250"/>
      <c r="F110" s="27" t="s">
        <v>5</v>
      </c>
      <c r="G110" s="27" t="s">
        <v>5</v>
      </c>
      <c r="H110" s="27" t="s">
        <v>5</v>
      </c>
      <c r="I110" s="27" t="s">
        <v>5</v>
      </c>
      <c r="J110" s="27" t="s">
        <v>5</v>
      </c>
      <c r="K110" s="27" t="s">
        <v>5</v>
      </c>
      <c r="L110" s="27" t="s">
        <v>5</v>
      </c>
      <c r="M110" s="27" t="s">
        <v>5</v>
      </c>
      <c r="N110" s="27" t="s">
        <v>5</v>
      </c>
      <c r="O110" s="27" t="s">
        <v>5</v>
      </c>
      <c r="P110" s="27" t="s">
        <v>5</v>
      </c>
      <c r="Q110" s="27" t="s">
        <v>5</v>
      </c>
      <c r="R110" s="27" t="s">
        <v>5</v>
      </c>
      <c r="S110" s="27" t="s">
        <v>5</v>
      </c>
      <c r="T110" s="27" t="s">
        <v>5</v>
      </c>
      <c r="U110" s="27" t="s">
        <v>5</v>
      </c>
      <c r="V110" s="260" t="s">
        <v>5</v>
      </c>
      <c r="W110" s="260" t="s">
        <v>5</v>
      </c>
      <c r="X110" s="260" t="s">
        <v>5</v>
      </c>
      <c r="Y110" s="260" t="s">
        <v>5</v>
      </c>
      <c r="Z110" s="80" t="s">
        <v>5</v>
      </c>
      <c r="AA110" s="80" t="s">
        <v>5</v>
      </c>
      <c r="AB110" s="80"/>
      <c r="AC110" s="80"/>
      <c r="AD110" s="80" t="s">
        <v>5</v>
      </c>
      <c r="AE110" s="80" t="s">
        <v>5</v>
      </c>
      <c r="AF110" s="80" t="s">
        <v>5</v>
      </c>
      <c r="AG110" s="80" t="s">
        <v>5</v>
      </c>
      <c r="AH110" s="76" t="s">
        <v>5</v>
      </c>
      <c r="AI110" s="76" t="s">
        <v>5</v>
      </c>
      <c r="AJ110" s="80" t="s">
        <v>5</v>
      </c>
      <c r="AK110" s="80" t="s">
        <v>5</v>
      </c>
      <c r="AL110" s="80" t="s">
        <v>5</v>
      </c>
      <c r="AM110" s="80" t="s">
        <v>5</v>
      </c>
      <c r="AN110" s="15"/>
      <c r="AO110" s="15"/>
      <c r="AP110" s="15"/>
    </row>
    <row r="111" spans="1:45" s="1" customFormat="1" ht="46.5" customHeight="1" x14ac:dyDescent="0.4">
      <c r="A111" s="216"/>
      <c r="B111" s="248"/>
      <c r="C111" s="249"/>
      <c r="D111" s="249"/>
      <c r="E111" s="250"/>
      <c r="F111" s="27" t="s">
        <v>5</v>
      </c>
      <c r="G111" s="27" t="s">
        <v>5</v>
      </c>
      <c r="H111" s="27" t="s">
        <v>5</v>
      </c>
      <c r="I111" s="27" t="s">
        <v>5</v>
      </c>
      <c r="J111" s="27" t="s">
        <v>5</v>
      </c>
      <c r="K111" s="27" t="s">
        <v>5</v>
      </c>
      <c r="L111" s="27" t="s">
        <v>5</v>
      </c>
      <c r="M111" s="27" t="s">
        <v>5</v>
      </c>
      <c r="N111" s="27" t="s">
        <v>5</v>
      </c>
      <c r="O111" s="27" t="s">
        <v>5</v>
      </c>
      <c r="P111" s="27" t="s">
        <v>5</v>
      </c>
      <c r="Q111" s="27" t="s">
        <v>5</v>
      </c>
      <c r="R111" s="27" t="s">
        <v>5</v>
      </c>
      <c r="S111" s="27" t="s">
        <v>5</v>
      </c>
      <c r="T111" s="27" t="s">
        <v>5</v>
      </c>
      <c r="U111" s="27" t="s">
        <v>5</v>
      </c>
      <c r="V111" s="260" t="s">
        <v>5</v>
      </c>
      <c r="W111" s="260" t="s">
        <v>5</v>
      </c>
      <c r="X111" s="260" t="s">
        <v>5</v>
      </c>
      <c r="Y111" s="260" t="s">
        <v>5</v>
      </c>
      <c r="Z111" s="80" t="s">
        <v>5</v>
      </c>
      <c r="AA111" s="80" t="s">
        <v>5</v>
      </c>
      <c r="AB111" s="80"/>
      <c r="AC111" s="80"/>
      <c r="AD111" s="80" t="s">
        <v>5</v>
      </c>
      <c r="AE111" s="80" t="s">
        <v>5</v>
      </c>
      <c r="AF111" s="80" t="s">
        <v>5</v>
      </c>
      <c r="AG111" s="80" t="s">
        <v>5</v>
      </c>
      <c r="AH111" s="76" t="s">
        <v>5</v>
      </c>
      <c r="AI111" s="76" t="s">
        <v>5</v>
      </c>
      <c r="AJ111" s="80" t="s">
        <v>5</v>
      </c>
      <c r="AK111" s="80" t="s">
        <v>5</v>
      </c>
      <c r="AL111" s="80" t="s">
        <v>5</v>
      </c>
      <c r="AM111" s="80" t="s">
        <v>5</v>
      </c>
      <c r="AN111" s="15"/>
      <c r="AO111" s="15"/>
      <c r="AP111" s="15"/>
    </row>
    <row r="112" spans="1:45" s="1" customFormat="1" ht="46.5" customHeight="1" x14ac:dyDescent="0.4">
      <c r="A112" s="216"/>
      <c r="B112" s="248"/>
      <c r="C112" s="249"/>
      <c r="D112" s="249"/>
      <c r="E112" s="250"/>
      <c r="F112" s="27" t="s">
        <v>5</v>
      </c>
      <c r="G112" s="27" t="s">
        <v>5</v>
      </c>
      <c r="H112" s="27" t="s">
        <v>5</v>
      </c>
      <c r="I112" s="27" t="s">
        <v>5</v>
      </c>
      <c r="J112" s="27" t="s">
        <v>5</v>
      </c>
      <c r="K112" s="27" t="s">
        <v>5</v>
      </c>
      <c r="L112" s="27" t="s">
        <v>5</v>
      </c>
      <c r="M112" s="27" t="s">
        <v>5</v>
      </c>
      <c r="N112" s="27" t="s">
        <v>5</v>
      </c>
      <c r="O112" s="27" t="s">
        <v>5</v>
      </c>
      <c r="P112" s="27" t="s">
        <v>5</v>
      </c>
      <c r="Q112" s="27" t="s">
        <v>5</v>
      </c>
      <c r="R112" s="27" t="s">
        <v>5</v>
      </c>
      <c r="S112" s="27" t="s">
        <v>5</v>
      </c>
      <c r="T112" s="27" t="s">
        <v>5</v>
      </c>
      <c r="U112" s="27" t="s">
        <v>5</v>
      </c>
      <c r="V112" s="260" t="s">
        <v>5</v>
      </c>
      <c r="W112" s="260" t="s">
        <v>5</v>
      </c>
      <c r="X112" s="260" t="s">
        <v>5</v>
      </c>
      <c r="Y112" s="260" t="s">
        <v>5</v>
      </c>
      <c r="Z112" s="80" t="s">
        <v>5</v>
      </c>
      <c r="AA112" s="80" t="s">
        <v>5</v>
      </c>
      <c r="AB112" s="80"/>
      <c r="AC112" s="80"/>
      <c r="AD112" s="80" t="s">
        <v>5</v>
      </c>
      <c r="AE112" s="80" t="s">
        <v>5</v>
      </c>
      <c r="AF112" s="80" t="s">
        <v>5</v>
      </c>
      <c r="AG112" s="80" t="s">
        <v>5</v>
      </c>
      <c r="AH112" s="76" t="s">
        <v>5</v>
      </c>
      <c r="AI112" s="76" t="s">
        <v>5</v>
      </c>
      <c r="AJ112" s="80" t="s">
        <v>5</v>
      </c>
      <c r="AK112" s="80" t="s">
        <v>5</v>
      </c>
      <c r="AL112" s="80" t="s">
        <v>5</v>
      </c>
      <c r="AM112" s="80" t="s">
        <v>5</v>
      </c>
      <c r="AN112" s="15"/>
      <c r="AO112" s="15"/>
      <c r="AP112" s="15"/>
    </row>
    <row r="113" spans="1:42" s="1" customFormat="1" ht="46.5" customHeight="1" x14ac:dyDescent="0.4">
      <c r="A113" s="216"/>
      <c r="B113" s="248"/>
      <c r="C113" s="249"/>
      <c r="D113" s="249"/>
      <c r="E113" s="250"/>
      <c r="F113" s="27" t="s">
        <v>5</v>
      </c>
      <c r="G113" s="27" t="s">
        <v>5</v>
      </c>
      <c r="H113" s="27" t="s">
        <v>5</v>
      </c>
      <c r="I113" s="27" t="s">
        <v>5</v>
      </c>
      <c r="J113" s="27" t="s">
        <v>5</v>
      </c>
      <c r="K113" s="27" t="s">
        <v>5</v>
      </c>
      <c r="L113" s="27" t="s">
        <v>5</v>
      </c>
      <c r="M113" s="27" t="s">
        <v>5</v>
      </c>
      <c r="N113" s="27" t="s">
        <v>5</v>
      </c>
      <c r="O113" s="27" t="s">
        <v>5</v>
      </c>
      <c r="P113" s="27" t="s">
        <v>5</v>
      </c>
      <c r="Q113" s="27" t="s">
        <v>5</v>
      </c>
      <c r="R113" s="27" t="s">
        <v>5</v>
      </c>
      <c r="S113" s="27" t="s">
        <v>5</v>
      </c>
      <c r="T113" s="27" t="s">
        <v>5</v>
      </c>
      <c r="U113" s="27" t="s">
        <v>5</v>
      </c>
      <c r="V113" s="260" t="s">
        <v>5</v>
      </c>
      <c r="W113" s="260" t="s">
        <v>5</v>
      </c>
      <c r="X113" s="260" t="s">
        <v>5</v>
      </c>
      <c r="Y113" s="260" t="s">
        <v>5</v>
      </c>
      <c r="Z113" s="80" t="s">
        <v>5</v>
      </c>
      <c r="AA113" s="80" t="s">
        <v>5</v>
      </c>
      <c r="AB113" s="80"/>
      <c r="AC113" s="80"/>
      <c r="AD113" s="80" t="s">
        <v>5</v>
      </c>
      <c r="AE113" s="80" t="s">
        <v>5</v>
      </c>
      <c r="AF113" s="80" t="s">
        <v>5</v>
      </c>
      <c r="AG113" s="80" t="s">
        <v>5</v>
      </c>
      <c r="AH113" s="76" t="s">
        <v>5</v>
      </c>
      <c r="AI113" s="76" t="s">
        <v>5</v>
      </c>
      <c r="AJ113" s="76" t="s">
        <v>5</v>
      </c>
      <c r="AK113" s="76" t="s">
        <v>5</v>
      </c>
      <c r="AL113" s="80" t="s">
        <v>5</v>
      </c>
      <c r="AM113" s="80" t="s">
        <v>5</v>
      </c>
      <c r="AN113" s="15"/>
      <c r="AO113" s="15"/>
      <c r="AP113" s="15"/>
    </row>
    <row r="114" spans="1:42" s="1" customFormat="1" ht="40.5" customHeight="1" x14ac:dyDescent="0.25">
      <c r="A114" s="216"/>
      <c r="B114" s="248"/>
      <c r="C114" s="249"/>
      <c r="D114" s="249"/>
      <c r="E114" s="250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2"/>
      <c r="W114" s="262"/>
      <c r="X114" s="262"/>
      <c r="Y114" s="260"/>
      <c r="Z114" s="9"/>
      <c r="AA114" s="9"/>
      <c r="AB114" s="53"/>
      <c r="AC114" s="53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15"/>
      <c r="AO114" s="15"/>
      <c r="AP114" s="15"/>
    </row>
    <row r="115" spans="1:42" s="1" customFormat="1" ht="46.5" hidden="1" customHeight="1" x14ac:dyDescent="0.25">
      <c r="A115" s="216"/>
      <c r="B115" s="254"/>
      <c r="C115" s="255"/>
      <c r="D115" s="255"/>
      <c r="E115" s="25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2"/>
      <c r="W115" s="262"/>
      <c r="X115" s="262"/>
      <c r="Y115" s="260"/>
      <c r="Z115" s="9"/>
      <c r="AA115" s="9"/>
      <c r="AB115" s="53"/>
      <c r="AC115" s="53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15"/>
      <c r="AO115" s="15"/>
      <c r="AP115" s="15"/>
    </row>
    <row r="116" spans="1:42" s="1" customFormat="1" ht="46.5" customHeight="1" x14ac:dyDescent="0.25">
      <c r="A116" s="216"/>
      <c r="B116" s="217" t="s">
        <v>58</v>
      </c>
      <c r="C116" s="217"/>
      <c r="D116" s="217"/>
      <c r="E116" s="8" t="s">
        <v>4</v>
      </c>
      <c r="F116" s="27">
        <v>30437377.260000002</v>
      </c>
      <c r="G116" s="27">
        <v>0</v>
      </c>
      <c r="H116" s="27">
        <v>30365131.100000001</v>
      </c>
      <c r="I116" s="27">
        <v>0</v>
      </c>
      <c r="J116" s="27">
        <v>5934388.3300000001</v>
      </c>
      <c r="K116" s="27">
        <v>0</v>
      </c>
      <c r="L116" s="27">
        <v>5934388.3300000001</v>
      </c>
      <c r="M116" s="27">
        <v>0</v>
      </c>
      <c r="N116" s="27">
        <v>7396960.1500000004</v>
      </c>
      <c r="O116" s="27">
        <v>0</v>
      </c>
      <c r="P116" s="27">
        <v>7377877.3799999999</v>
      </c>
      <c r="Q116" s="27">
        <v>0</v>
      </c>
      <c r="R116" s="24">
        <v>8283031.1399999997</v>
      </c>
      <c r="S116" s="24">
        <v>0</v>
      </c>
      <c r="T116" s="24">
        <v>8247704.6100000003</v>
      </c>
      <c r="U116" s="27">
        <v>0</v>
      </c>
      <c r="V116" s="259">
        <v>8822997.6400000006</v>
      </c>
      <c r="W116" s="259">
        <v>0</v>
      </c>
      <c r="X116" s="259">
        <v>8805160.7799999993</v>
      </c>
      <c r="Y116" s="260">
        <v>0</v>
      </c>
      <c r="Z116" s="73" t="s">
        <v>5</v>
      </c>
      <c r="AA116" s="73" t="s">
        <v>5</v>
      </c>
      <c r="AB116" s="73"/>
      <c r="AC116" s="73"/>
      <c r="AD116" s="81" t="s">
        <v>5</v>
      </c>
      <c r="AE116" s="81" t="s">
        <v>5</v>
      </c>
      <c r="AF116" s="81" t="s">
        <v>5</v>
      </c>
      <c r="AG116" s="81" t="s">
        <v>5</v>
      </c>
      <c r="AH116" s="81" t="s">
        <v>5</v>
      </c>
      <c r="AI116" s="81" t="s">
        <v>5</v>
      </c>
      <c r="AJ116" s="81" t="s">
        <v>5</v>
      </c>
      <c r="AK116" s="81" t="s">
        <v>5</v>
      </c>
      <c r="AL116" s="81" t="s">
        <v>5</v>
      </c>
      <c r="AM116" s="81" t="s">
        <v>5</v>
      </c>
      <c r="AN116" s="32"/>
      <c r="AO116" s="32"/>
      <c r="AP116" s="32"/>
    </row>
    <row r="117" spans="1:42" s="1" customFormat="1" ht="57" customHeight="1" x14ac:dyDescent="0.25">
      <c r="A117" s="216"/>
      <c r="B117" s="217"/>
      <c r="C117" s="217"/>
      <c r="D117" s="217"/>
      <c r="E117" s="8" t="s">
        <v>10</v>
      </c>
      <c r="F117" s="27">
        <v>30437377.260000002</v>
      </c>
      <c r="G117" s="27">
        <v>0</v>
      </c>
      <c r="H117" s="27">
        <v>30365131.100000001</v>
      </c>
      <c r="I117" s="27">
        <v>0</v>
      </c>
      <c r="J117" s="27">
        <v>5934388.3300000001</v>
      </c>
      <c r="K117" s="27">
        <v>0</v>
      </c>
      <c r="L117" s="27">
        <v>5934388.3300000001</v>
      </c>
      <c r="M117" s="27">
        <v>0</v>
      </c>
      <c r="N117" s="27">
        <v>7396960.1500000004</v>
      </c>
      <c r="O117" s="27">
        <v>0</v>
      </c>
      <c r="P117" s="27">
        <v>7377877.3799999999</v>
      </c>
      <c r="Q117" s="27">
        <v>0</v>
      </c>
      <c r="R117" s="24">
        <v>8283031.1399999997</v>
      </c>
      <c r="S117" s="24">
        <v>0</v>
      </c>
      <c r="T117" s="24">
        <v>8247704.6100000003</v>
      </c>
      <c r="U117" s="27">
        <v>0</v>
      </c>
      <c r="V117" s="259">
        <v>8822997.6400000006</v>
      </c>
      <c r="W117" s="259">
        <v>0</v>
      </c>
      <c r="X117" s="259">
        <v>8805160.7799999993</v>
      </c>
      <c r="Y117" s="260">
        <v>0</v>
      </c>
      <c r="Z117" s="74"/>
      <c r="AA117" s="74"/>
      <c r="AB117" s="74"/>
      <c r="AC117" s="74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32"/>
      <c r="AO117" s="32"/>
      <c r="AP117" s="32"/>
    </row>
    <row r="118" spans="1:42" s="1" customFormat="1" ht="54.75" customHeight="1" x14ac:dyDescent="0.25">
      <c r="A118" s="216"/>
      <c r="B118" s="217"/>
      <c r="C118" s="217"/>
      <c r="D118" s="217"/>
      <c r="E118" s="8" t="s">
        <v>11</v>
      </c>
      <c r="F118" s="26"/>
      <c r="G118" s="26"/>
      <c r="H118" s="26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60"/>
      <c r="W118" s="260"/>
      <c r="X118" s="260"/>
      <c r="Y118" s="260"/>
      <c r="Z118" s="74"/>
      <c r="AA118" s="74"/>
      <c r="AB118" s="74"/>
      <c r="AC118" s="74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32"/>
      <c r="AO118" s="32"/>
      <c r="AP118" s="32"/>
    </row>
    <row r="119" spans="1:42" s="1" customFormat="1" ht="57" customHeight="1" x14ac:dyDescent="0.25">
      <c r="A119" s="216"/>
      <c r="B119" s="217"/>
      <c r="C119" s="217"/>
      <c r="D119" s="217"/>
      <c r="E119" s="8" t="s">
        <v>13</v>
      </c>
      <c r="F119" s="26"/>
      <c r="G119" s="26"/>
      <c r="H119" s="26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60"/>
      <c r="W119" s="260"/>
      <c r="X119" s="260"/>
      <c r="Y119" s="260"/>
      <c r="Z119" s="74"/>
      <c r="AA119" s="74"/>
      <c r="AB119" s="74"/>
      <c r="AC119" s="74"/>
      <c r="AD119" s="82"/>
      <c r="AE119" s="82"/>
      <c r="AF119" s="82"/>
      <c r="AG119" s="82"/>
      <c r="AH119" s="82"/>
      <c r="AI119" s="82"/>
      <c r="AJ119" s="82"/>
      <c r="AK119" s="82"/>
      <c r="AL119" s="82"/>
      <c r="AM119" s="82"/>
      <c r="AN119" s="32"/>
      <c r="AO119" s="32"/>
      <c r="AP119" s="32"/>
    </row>
    <row r="120" spans="1:42" s="1" customFormat="1" ht="57" customHeight="1" x14ac:dyDescent="0.25">
      <c r="A120" s="216"/>
      <c r="B120" s="217"/>
      <c r="C120" s="217"/>
      <c r="D120" s="217"/>
      <c r="E120" s="43" t="s">
        <v>47</v>
      </c>
      <c r="F120" s="26"/>
      <c r="G120" s="26"/>
      <c r="H120" s="26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60"/>
      <c r="W120" s="260"/>
      <c r="X120" s="260"/>
      <c r="Y120" s="260"/>
      <c r="Z120" s="75"/>
      <c r="AA120" s="75"/>
      <c r="AB120" s="75"/>
      <c r="AC120" s="75"/>
      <c r="AD120" s="83"/>
      <c r="AE120" s="83"/>
      <c r="AF120" s="83"/>
      <c r="AG120" s="83"/>
      <c r="AH120" s="83"/>
      <c r="AI120" s="83"/>
      <c r="AJ120" s="83"/>
      <c r="AK120" s="83"/>
      <c r="AL120" s="83"/>
      <c r="AM120" s="83"/>
      <c r="AN120" s="32"/>
      <c r="AO120" s="32"/>
      <c r="AP120" s="32"/>
    </row>
    <row r="121" spans="1:42" s="1" customFormat="1" ht="81.75" customHeight="1" x14ac:dyDescent="0.25">
      <c r="A121" s="181"/>
      <c r="B121" s="245" t="s">
        <v>59</v>
      </c>
      <c r="C121" s="246"/>
      <c r="D121" s="247"/>
      <c r="E121" s="206" t="s">
        <v>4</v>
      </c>
      <c r="F121" s="192">
        <v>30437377.260000002</v>
      </c>
      <c r="G121" s="160">
        <v>0</v>
      </c>
      <c r="H121" s="192">
        <v>30365131.100000001</v>
      </c>
      <c r="I121" s="69">
        <v>0</v>
      </c>
      <c r="J121" s="192">
        <v>5934388.3300000001</v>
      </c>
      <c r="K121" s="95">
        <v>0</v>
      </c>
      <c r="L121" s="192">
        <v>5934388.3300000001</v>
      </c>
      <c r="M121" s="192">
        <v>0</v>
      </c>
      <c r="N121" s="192">
        <v>7396960.1500000004</v>
      </c>
      <c r="O121" s="120">
        <v>0</v>
      </c>
      <c r="P121" s="192">
        <v>7377877.3799999999</v>
      </c>
      <c r="Q121" s="192">
        <v>0</v>
      </c>
      <c r="R121" s="190">
        <v>8283031.1399999997</v>
      </c>
      <c r="S121" s="145">
        <v>0</v>
      </c>
      <c r="T121" s="190">
        <v>8247704.6100000003</v>
      </c>
      <c r="U121" s="192">
        <v>0</v>
      </c>
      <c r="V121" s="263">
        <v>8822997.6400000006</v>
      </c>
      <c r="W121" s="264">
        <v>0</v>
      </c>
      <c r="X121" s="263">
        <v>8805160.7799999993</v>
      </c>
      <c r="Y121" s="265">
        <v>0</v>
      </c>
      <c r="Z121" s="178" t="s">
        <v>5</v>
      </c>
      <c r="AA121" s="87" t="s">
        <v>5</v>
      </c>
      <c r="AB121" s="87"/>
      <c r="AC121" s="87"/>
      <c r="AD121" s="87" t="s">
        <v>5</v>
      </c>
      <c r="AE121" s="87" t="s">
        <v>5</v>
      </c>
      <c r="AF121" s="102" t="s">
        <v>5</v>
      </c>
      <c r="AG121" s="102" t="s">
        <v>5</v>
      </c>
      <c r="AH121" s="81" t="s">
        <v>5</v>
      </c>
      <c r="AI121" s="81" t="s">
        <v>5</v>
      </c>
      <c r="AJ121" s="81" t="s">
        <v>5</v>
      </c>
      <c r="AK121" s="81" t="s">
        <v>5</v>
      </c>
      <c r="AL121" s="87" t="s">
        <v>5</v>
      </c>
      <c r="AM121" s="87" t="s">
        <v>5</v>
      </c>
      <c r="AN121" s="48"/>
      <c r="AO121" s="48"/>
      <c r="AP121" s="16"/>
    </row>
    <row r="122" spans="1:42" s="1" customFormat="1" ht="10.5" customHeight="1" x14ac:dyDescent="0.25">
      <c r="A122" s="182"/>
      <c r="B122" s="248"/>
      <c r="C122" s="249"/>
      <c r="D122" s="250"/>
      <c r="E122" s="208"/>
      <c r="F122" s="193"/>
      <c r="G122" s="161"/>
      <c r="H122" s="193"/>
      <c r="I122" s="71"/>
      <c r="J122" s="193"/>
      <c r="K122" s="97"/>
      <c r="L122" s="193"/>
      <c r="M122" s="193"/>
      <c r="N122" s="193"/>
      <c r="O122" s="122"/>
      <c r="P122" s="193"/>
      <c r="Q122" s="193"/>
      <c r="R122" s="191"/>
      <c r="S122" s="146"/>
      <c r="T122" s="191"/>
      <c r="U122" s="193"/>
      <c r="V122" s="266"/>
      <c r="W122" s="267"/>
      <c r="X122" s="266"/>
      <c r="Y122" s="268"/>
      <c r="Z122" s="179"/>
      <c r="AA122" s="88"/>
      <c r="AB122" s="88"/>
      <c r="AC122" s="88"/>
      <c r="AD122" s="88"/>
      <c r="AE122" s="88"/>
      <c r="AF122" s="103"/>
      <c r="AG122" s="103"/>
      <c r="AH122" s="128"/>
      <c r="AI122" s="128"/>
      <c r="AJ122" s="167"/>
      <c r="AK122" s="167"/>
      <c r="AL122" s="88"/>
      <c r="AM122" s="88"/>
      <c r="AN122" s="48"/>
      <c r="AO122" s="48"/>
      <c r="AP122" s="16"/>
    </row>
    <row r="123" spans="1:42" s="1" customFormat="1" ht="89.45" customHeight="1" x14ac:dyDescent="0.25">
      <c r="A123" s="182"/>
      <c r="B123" s="248"/>
      <c r="C123" s="249"/>
      <c r="D123" s="250"/>
      <c r="E123" s="206" t="s">
        <v>10</v>
      </c>
      <c r="F123" s="192">
        <v>30437377.260000002</v>
      </c>
      <c r="G123" s="160">
        <v>0</v>
      </c>
      <c r="H123" s="192">
        <v>30365131.100000001</v>
      </c>
      <c r="I123" s="69">
        <v>0</v>
      </c>
      <c r="J123" s="192">
        <v>5934388.3300000001</v>
      </c>
      <c r="K123" s="95">
        <v>0</v>
      </c>
      <c r="L123" s="192">
        <v>5934388.3300000001</v>
      </c>
      <c r="M123" s="194">
        <v>0</v>
      </c>
      <c r="N123" s="192">
        <v>7396960.1500000004</v>
      </c>
      <c r="O123" s="120">
        <v>0</v>
      </c>
      <c r="P123" s="192">
        <v>7377877.3799999999</v>
      </c>
      <c r="Q123" s="194">
        <v>0</v>
      </c>
      <c r="R123" s="190">
        <v>8283031.1399999997</v>
      </c>
      <c r="S123" s="190">
        <v>0</v>
      </c>
      <c r="T123" s="190">
        <v>8247704.6100000003</v>
      </c>
      <c r="U123" s="194">
        <v>0</v>
      </c>
      <c r="V123" s="263">
        <v>8822997.6400000006</v>
      </c>
      <c r="W123" s="263">
        <v>0</v>
      </c>
      <c r="X123" s="263">
        <v>8805160.7799999993</v>
      </c>
      <c r="Y123" s="265">
        <v>0</v>
      </c>
      <c r="Z123" s="179"/>
      <c r="AA123" s="88"/>
      <c r="AB123" s="88"/>
      <c r="AC123" s="88"/>
      <c r="AD123" s="88"/>
      <c r="AE123" s="88"/>
      <c r="AF123" s="103"/>
      <c r="AG123" s="103"/>
      <c r="AH123" s="128"/>
      <c r="AI123" s="128"/>
      <c r="AJ123" s="167"/>
      <c r="AK123" s="167"/>
      <c r="AL123" s="88"/>
      <c r="AM123" s="88"/>
      <c r="AN123" s="48"/>
      <c r="AO123" s="48"/>
      <c r="AP123" s="16"/>
    </row>
    <row r="124" spans="1:42" s="1" customFormat="1" ht="81.599999999999994" hidden="1" customHeight="1" x14ac:dyDescent="0.25">
      <c r="A124" s="182"/>
      <c r="B124" s="248"/>
      <c r="C124" s="249"/>
      <c r="D124" s="250"/>
      <c r="E124" s="207"/>
      <c r="F124" s="209"/>
      <c r="G124" s="162"/>
      <c r="H124" s="209"/>
      <c r="I124" s="70"/>
      <c r="J124" s="209"/>
      <c r="K124" s="96"/>
      <c r="L124" s="209"/>
      <c r="M124" s="195"/>
      <c r="N124" s="209"/>
      <c r="O124" s="121"/>
      <c r="P124" s="209"/>
      <c r="Q124" s="195"/>
      <c r="R124" s="210"/>
      <c r="S124" s="210"/>
      <c r="T124" s="210"/>
      <c r="U124" s="195"/>
      <c r="V124" s="269"/>
      <c r="W124" s="269"/>
      <c r="X124" s="269"/>
      <c r="Y124" s="270"/>
      <c r="Z124" s="179"/>
      <c r="AA124" s="88"/>
      <c r="AB124" s="88"/>
      <c r="AC124" s="88"/>
      <c r="AD124" s="88"/>
      <c r="AE124" s="88"/>
      <c r="AF124" s="103"/>
      <c r="AG124" s="103"/>
      <c r="AH124" s="128"/>
      <c r="AI124" s="128"/>
      <c r="AJ124" s="167"/>
      <c r="AK124" s="167"/>
      <c r="AL124" s="88"/>
      <c r="AM124" s="88"/>
      <c r="AN124" s="48"/>
      <c r="AO124" s="48"/>
      <c r="AP124" s="16"/>
    </row>
    <row r="125" spans="1:42" s="1" customFormat="1" ht="138.6" hidden="1" customHeight="1" x14ac:dyDescent="0.25">
      <c r="A125" s="182"/>
      <c r="B125" s="248"/>
      <c r="C125" s="249"/>
      <c r="D125" s="250"/>
      <c r="E125" s="207"/>
      <c r="F125" s="209"/>
      <c r="G125" s="162"/>
      <c r="H125" s="209"/>
      <c r="I125" s="70"/>
      <c r="J125" s="209"/>
      <c r="K125" s="96"/>
      <c r="L125" s="209"/>
      <c r="M125" s="195"/>
      <c r="N125" s="209"/>
      <c r="O125" s="121"/>
      <c r="P125" s="209"/>
      <c r="Q125" s="195"/>
      <c r="R125" s="210"/>
      <c r="S125" s="210"/>
      <c r="T125" s="210"/>
      <c r="U125" s="195"/>
      <c r="V125" s="269"/>
      <c r="W125" s="269"/>
      <c r="X125" s="269"/>
      <c r="Y125" s="270"/>
      <c r="Z125" s="179"/>
      <c r="AA125" s="88"/>
      <c r="AB125" s="88"/>
      <c r="AC125" s="88"/>
      <c r="AD125" s="88"/>
      <c r="AE125" s="88"/>
      <c r="AF125" s="103"/>
      <c r="AG125" s="103"/>
      <c r="AH125" s="128"/>
      <c r="AI125" s="128"/>
      <c r="AJ125" s="167"/>
      <c r="AK125" s="167"/>
      <c r="AL125" s="88"/>
      <c r="AM125" s="88"/>
      <c r="AN125" s="48"/>
      <c r="AO125" s="48"/>
      <c r="AP125" s="16"/>
    </row>
    <row r="126" spans="1:42" s="1" customFormat="1" ht="81.599999999999994" hidden="1" customHeight="1" x14ac:dyDescent="0.25">
      <c r="A126" s="182"/>
      <c r="B126" s="248"/>
      <c r="C126" s="249"/>
      <c r="D126" s="250"/>
      <c r="E126" s="207"/>
      <c r="F126" s="209"/>
      <c r="G126" s="162"/>
      <c r="H126" s="209"/>
      <c r="I126" s="70"/>
      <c r="J126" s="209"/>
      <c r="K126" s="96"/>
      <c r="L126" s="209"/>
      <c r="M126" s="195"/>
      <c r="N126" s="209"/>
      <c r="O126" s="121"/>
      <c r="P126" s="209"/>
      <c r="Q126" s="195"/>
      <c r="R126" s="210"/>
      <c r="S126" s="210"/>
      <c r="T126" s="210"/>
      <c r="U126" s="195"/>
      <c r="V126" s="269"/>
      <c r="W126" s="269"/>
      <c r="X126" s="269"/>
      <c r="Y126" s="270"/>
      <c r="Z126" s="179"/>
      <c r="AA126" s="88"/>
      <c r="AB126" s="88"/>
      <c r="AC126" s="88"/>
      <c r="AD126" s="88"/>
      <c r="AE126" s="88"/>
      <c r="AF126" s="103"/>
      <c r="AG126" s="103"/>
      <c r="AH126" s="128"/>
      <c r="AI126" s="128"/>
      <c r="AJ126" s="167"/>
      <c r="AK126" s="167"/>
      <c r="AL126" s="88"/>
      <c r="AM126" s="88"/>
      <c r="AN126" s="48"/>
      <c r="AO126" s="48"/>
      <c r="AP126" s="16"/>
    </row>
    <row r="127" spans="1:42" s="1" customFormat="1" ht="81.599999999999994" hidden="1" customHeight="1" x14ac:dyDescent="0.25">
      <c r="A127" s="182"/>
      <c r="B127" s="248"/>
      <c r="C127" s="249"/>
      <c r="D127" s="250"/>
      <c r="E127" s="207"/>
      <c r="F127" s="209"/>
      <c r="G127" s="162"/>
      <c r="H127" s="209"/>
      <c r="I127" s="70"/>
      <c r="J127" s="209"/>
      <c r="K127" s="96"/>
      <c r="L127" s="209"/>
      <c r="M127" s="195"/>
      <c r="N127" s="209"/>
      <c r="O127" s="121"/>
      <c r="P127" s="209"/>
      <c r="Q127" s="195"/>
      <c r="R127" s="210"/>
      <c r="S127" s="210"/>
      <c r="T127" s="210"/>
      <c r="U127" s="195"/>
      <c r="V127" s="269"/>
      <c r="W127" s="269"/>
      <c r="X127" s="269"/>
      <c r="Y127" s="270"/>
      <c r="Z127" s="179"/>
      <c r="AA127" s="88"/>
      <c r="AB127" s="88"/>
      <c r="AC127" s="88"/>
      <c r="AD127" s="88"/>
      <c r="AE127" s="88"/>
      <c r="AF127" s="103"/>
      <c r="AG127" s="103"/>
      <c r="AH127" s="128"/>
      <c r="AI127" s="128"/>
      <c r="AJ127" s="167"/>
      <c r="AK127" s="167"/>
      <c r="AL127" s="88"/>
      <c r="AM127" s="88"/>
      <c r="AN127" s="48"/>
      <c r="AO127" s="48"/>
      <c r="AP127" s="16"/>
    </row>
    <row r="128" spans="1:42" s="1" customFormat="1" ht="81.599999999999994" hidden="1" customHeight="1" x14ac:dyDescent="0.25">
      <c r="A128" s="182"/>
      <c r="B128" s="248"/>
      <c r="C128" s="249"/>
      <c r="D128" s="250"/>
      <c r="E128" s="207"/>
      <c r="F128" s="209"/>
      <c r="G128" s="162"/>
      <c r="H128" s="209"/>
      <c r="I128" s="70"/>
      <c r="J128" s="209"/>
      <c r="K128" s="96"/>
      <c r="L128" s="209"/>
      <c r="M128" s="195"/>
      <c r="N128" s="209"/>
      <c r="O128" s="121"/>
      <c r="P128" s="209"/>
      <c r="Q128" s="195"/>
      <c r="R128" s="210"/>
      <c r="S128" s="210"/>
      <c r="T128" s="210"/>
      <c r="U128" s="195"/>
      <c r="V128" s="269"/>
      <c r="W128" s="269"/>
      <c r="X128" s="269"/>
      <c r="Y128" s="270"/>
      <c r="Z128" s="179"/>
      <c r="AA128" s="88"/>
      <c r="AB128" s="89"/>
      <c r="AC128" s="89"/>
      <c r="AD128" s="88"/>
      <c r="AE128" s="88"/>
      <c r="AF128" s="103"/>
      <c r="AG128" s="103"/>
      <c r="AH128" s="128"/>
      <c r="AI128" s="128"/>
      <c r="AJ128" s="167"/>
      <c r="AK128" s="167"/>
      <c r="AL128" s="88"/>
      <c r="AM128" s="88"/>
      <c r="AN128" s="48"/>
      <c r="AO128" s="48"/>
      <c r="AP128" s="16"/>
    </row>
    <row r="129" spans="1:42" s="1" customFormat="1" ht="24" customHeight="1" x14ac:dyDescent="0.25">
      <c r="A129" s="182"/>
      <c r="B129" s="248"/>
      <c r="C129" s="249"/>
      <c r="D129" s="250"/>
      <c r="E129" s="208"/>
      <c r="F129" s="193"/>
      <c r="G129" s="161"/>
      <c r="H129" s="193"/>
      <c r="I129" s="71"/>
      <c r="J129" s="193"/>
      <c r="K129" s="97"/>
      <c r="L129" s="193"/>
      <c r="M129" s="196"/>
      <c r="N129" s="193"/>
      <c r="O129" s="122"/>
      <c r="P129" s="193"/>
      <c r="Q129" s="196"/>
      <c r="R129" s="191"/>
      <c r="S129" s="191"/>
      <c r="T129" s="191"/>
      <c r="U129" s="196"/>
      <c r="V129" s="266"/>
      <c r="W129" s="266"/>
      <c r="X129" s="266"/>
      <c r="Y129" s="268"/>
      <c r="Z129" s="179"/>
      <c r="AA129" s="88"/>
      <c r="AB129" s="87"/>
      <c r="AC129" s="87"/>
      <c r="AD129" s="88"/>
      <c r="AE129" s="88"/>
      <c r="AF129" s="103"/>
      <c r="AG129" s="103"/>
      <c r="AH129" s="128"/>
      <c r="AI129" s="128"/>
      <c r="AJ129" s="167"/>
      <c r="AK129" s="167"/>
      <c r="AL129" s="88"/>
      <c r="AM129" s="88"/>
      <c r="AN129" s="48"/>
      <c r="AO129" s="48"/>
      <c r="AP129" s="16"/>
    </row>
    <row r="130" spans="1:42" s="1" customFormat="1" ht="81.75" customHeight="1" x14ac:dyDescent="0.25">
      <c r="A130" s="182"/>
      <c r="B130" s="248"/>
      <c r="C130" s="249"/>
      <c r="D130" s="250"/>
      <c r="E130" s="206" t="s">
        <v>11</v>
      </c>
      <c r="F130" s="203"/>
      <c r="G130" s="148"/>
      <c r="H130" s="203"/>
      <c r="I130" s="64"/>
      <c r="J130" s="95"/>
      <c r="K130" s="95"/>
      <c r="L130" s="95"/>
      <c r="M130" s="95"/>
      <c r="N130" s="115"/>
      <c r="O130" s="115"/>
      <c r="P130" s="115"/>
      <c r="Q130" s="115"/>
      <c r="R130" s="203"/>
      <c r="S130" s="148"/>
      <c r="T130" s="203"/>
      <c r="U130" s="194"/>
      <c r="V130" s="271"/>
      <c r="W130" s="272"/>
      <c r="X130" s="271"/>
      <c r="Y130" s="265"/>
      <c r="Z130" s="179"/>
      <c r="AA130" s="88"/>
      <c r="AB130" s="88"/>
      <c r="AC130" s="88"/>
      <c r="AD130" s="88"/>
      <c r="AE130" s="88"/>
      <c r="AF130" s="103"/>
      <c r="AG130" s="103"/>
      <c r="AH130" s="128"/>
      <c r="AI130" s="128"/>
      <c r="AJ130" s="167"/>
      <c r="AK130" s="167"/>
      <c r="AL130" s="88"/>
      <c r="AM130" s="88"/>
      <c r="AN130" s="48"/>
      <c r="AO130" s="48"/>
      <c r="AP130" s="16"/>
    </row>
    <row r="131" spans="1:42" s="1" customFormat="1" ht="23.45" customHeight="1" x14ac:dyDescent="0.25">
      <c r="A131" s="182"/>
      <c r="B131" s="248"/>
      <c r="C131" s="249"/>
      <c r="D131" s="250"/>
      <c r="E131" s="207"/>
      <c r="F131" s="204"/>
      <c r="G131" s="149"/>
      <c r="H131" s="204"/>
      <c r="I131" s="65"/>
      <c r="J131" s="96"/>
      <c r="K131" s="96"/>
      <c r="L131" s="96"/>
      <c r="M131" s="96"/>
      <c r="N131" s="116"/>
      <c r="O131" s="116"/>
      <c r="P131" s="116"/>
      <c r="Q131" s="116"/>
      <c r="R131" s="204"/>
      <c r="S131" s="149"/>
      <c r="T131" s="204"/>
      <c r="U131" s="195"/>
      <c r="V131" s="273"/>
      <c r="W131" s="274"/>
      <c r="X131" s="273"/>
      <c r="Y131" s="270"/>
      <c r="Z131" s="179"/>
      <c r="AA131" s="88"/>
      <c r="AB131" s="88"/>
      <c r="AC131" s="88"/>
      <c r="AD131" s="88"/>
      <c r="AE131" s="88"/>
      <c r="AF131" s="103"/>
      <c r="AG131" s="103"/>
      <c r="AH131" s="128"/>
      <c r="AI131" s="128"/>
      <c r="AJ131" s="167"/>
      <c r="AK131" s="167"/>
      <c r="AL131" s="88"/>
      <c r="AM131" s="88"/>
      <c r="AN131" s="48"/>
      <c r="AO131" s="48"/>
      <c r="AP131" s="16"/>
    </row>
    <row r="132" spans="1:42" s="1" customFormat="1" ht="81.599999999999994" hidden="1" customHeight="1" x14ac:dyDescent="0.25">
      <c r="A132" s="182"/>
      <c r="B132" s="248"/>
      <c r="C132" s="249"/>
      <c r="D132" s="250"/>
      <c r="E132" s="207"/>
      <c r="F132" s="204"/>
      <c r="G132" s="149"/>
      <c r="H132" s="204"/>
      <c r="I132" s="65"/>
      <c r="J132" s="96"/>
      <c r="K132" s="96"/>
      <c r="L132" s="96"/>
      <c r="M132" s="96"/>
      <c r="N132" s="116"/>
      <c r="O132" s="116"/>
      <c r="P132" s="116"/>
      <c r="Q132" s="116"/>
      <c r="R132" s="204"/>
      <c r="S132" s="149"/>
      <c r="T132" s="204"/>
      <c r="U132" s="195"/>
      <c r="V132" s="273"/>
      <c r="W132" s="274"/>
      <c r="X132" s="273"/>
      <c r="Y132" s="270"/>
      <c r="Z132" s="179"/>
      <c r="AA132" s="88"/>
      <c r="AB132" s="88"/>
      <c r="AC132" s="88"/>
      <c r="AD132" s="88"/>
      <c r="AE132" s="88"/>
      <c r="AF132" s="103"/>
      <c r="AG132" s="103"/>
      <c r="AH132" s="128"/>
      <c r="AI132" s="128"/>
      <c r="AJ132" s="167"/>
      <c r="AK132" s="167"/>
      <c r="AL132" s="88"/>
      <c r="AM132" s="88"/>
      <c r="AN132" s="48"/>
      <c r="AO132" s="48"/>
      <c r="AP132" s="16"/>
    </row>
    <row r="133" spans="1:42" s="1" customFormat="1" ht="81.599999999999994" hidden="1" customHeight="1" x14ac:dyDescent="0.25">
      <c r="A133" s="182"/>
      <c r="B133" s="248"/>
      <c r="C133" s="249"/>
      <c r="D133" s="250"/>
      <c r="E133" s="207"/>
      <c r="F133" s="204"/>
      <c r="G133" s="149"/>
      <c r="H133" s="204"/>
      <c r="I133" s="65"/>
      <c r="J133" s="96"/>
      <c r="K133" s="96"/>
      <c r="L133" s="96"/>
      <c r="M133" s="96"/>
      <c r="N133" s="116"/>
      <c r="O133" s="116"/>
      <c r="P133" s="116"/>
      <c r="Q133" s="116"/>
      <c r="R133" s="204"/>
      <c r="S133" s="149"/>
      <c r="T133" s="204"/>
      <c r="U133" s="195"/>
      <c r="V133" s="273"/>
      <c r="W133" s="274"/>
      <c r="X133" s="273"/>
      <c r="Y133" s="270"/>
      <c r="Z133" s="179"/>
      <c r="AA133" s="88"/>
      <c r="AB133" s="88"/>
      <c r="AC133" s="88"/>
      <c r="AD133" s="88"/>
      <c r="AE133" s="88"/>
      <c r="AF133" s="103"/>
      <c r="AG133" s="103"/>
      <c r="AH133" s="128"/>
      <c r="AI133" s="128"/>
      <c r="AJ133" s="167"/>
      <c r="AK133" s="167"/>
      <c r="AL133" s="88"/>
      <c r="AM133" s="88"/>
      <c r="AN133" s="48"/>
      <c r="AO133" s="48"/>
      <c r="AP133" s="16"/>
    </row>
    <row r="134" spans="1:42" s="1" customFormat="1" ht="81.599999999999994" hidden="1" customHeight="1" x14ac:dyDescent="0.25">
      <c r="A134" s="182"/>
      <c r="B134" s="248"/>
      <c r="C134" s="249"/>
      <c r="D134" s="250"/>
      <c r="E134" s="207"/>
      <c r="F134" s="204"/>
      <c r="G134" s="149"/>
      <c r="H134" s="204"/>
      <c r="I134" s="65"/>
      <c r="J134" s="96"/>
      <c r="K134" s="96"/>
      <c r="L134" s="96"/>
      <c r="M134" s="96"/>
      <c r="N134" s="116"/>
      <c r="O134" s="116"/>
      <c r="P134" s="116"/>
      <c r="Q134" s="116"/>
      <c r="R134" s="204"/>
      <c r="S134" s="149"/>
      <c r="T134" s="204"/>
      <c r="U134" s="195"/>
      <c r="V134" s="273"/>
      <c r="W134" s="274"/>
      <c r="X134" s="273"/>
      <c r="Y134" s="270"/>
      <c r="Z134" s="179"/>
      <c r="AA134" s="88"/>
      <c r="AB134" s="88"/>
      <c r="AC134" s="88"/>
      <c r="AD134" s="88"/>
      <c r="AE134" s="88"/>
      <c r="AF134" s="103"/>
      <c r="AG134" s="103"/>
      <c r="AH134" s="128"/>
      <c r="AI134" s="128"/>
      <c r="AJ134" s="167"/>
      <c r="AK134" s="167"/>
      <c r="AL134" s="88"/>
      <c r="AM134" s="88"/>
      <c r="AN134" s="48"/>
      <c r="AO134" s="48"/>
      <c r="AP134" s="16"/>
    </row>
    <row r="135" spans="1:42" s="1" customFormat="1" ht="81.599999999999994" hidden="1" customHeight="1" x14ac:dyDescent="0.25">
      <c r="A135" s="182"/>
      <c r="B135" s="248"/>
      <c r="C135" s="249"/>
      <c r="D135" s="250"/>
      <c r="E135" s="207"/>
      <c r="F135" s="204"/>
      <c r="G135" s="149"/>
      <c r="H135" s="204"/>
      <c r="I135" s="65"/>
      <c r="J135" s="96"/>
      <c r="K135" s="96"/>
      <c r="L135" s="96"/>
      <c r="M135" s="96"/>
      <c r="N135" s="116"/>
      <c r="O135" s="116"/>
      <c r="P135" s="116"/>
      <c r="Q135" s="116"/>
      <c r="R135" s="204"/>
      <c r="S135" s="149"/>
      <c r="T135" s="204"/>
      <c r="U135" s="195"/>
      <c r="V135" s="273"/>
      <c r="W135" s="274"/>
      <c r="X135" s="273"/>
      <c r="Y135" s="270"/>
      <c r="Z135" s="179"/>
      <c r="AA135" s="88"/>
      <c r="AB135" s="88"/>
      <c r="AC135" s="88"/>
      <c r="AD135" s="88"/>
      <c r="AE135" s="88"/>
      <c r="AF135" s="103"/>
      <c r="AG135" s="103"/>
      <c r="AH135" s="128"/>
      <c r="AI135" s="128"/>
      <c r="AJ135" s="167"/>
      <c r="AK135" s="167"/>
      <c r="AL135" s="88"/>
      <c r="AM135" s="88"/>
      <c r="AN135" s="48"/>
      <c r="AO135" s="48"/>
      <c r="AP135" s="16"/>
    </row>
    <row r="136" spans="1:42" s="1" customFormat="1" ht="81.599999999999994" hidden="1" customHeight="1" x14ac:dyDescent="0.25">
      <c r="A136" s="182"/>
      <c r="B136" s="248"/>
      <c r="C136" s="249"/>
      <c r="D136" s="250"/>
      <c r="E136" s="207"/>
      <c r="F136" s="204"/>
      <c r="G136" s="149"/>
      <c r="H136" s="204"/>
      <c r="I136" s="65"/>
      <c r="J136" s="96"/>
      <c r="K136" s="96"/>
      <c r="L136" s="96"/>
      <c r="M136" s="96"/>
      <c r="N136" s="116"/>
      <c r="O136" s="116"/>
      <c r="P136" s="116"/>
      <c r="Q136" s="116"/>
      <c r="R136" s="204"/>
      <c r="S136" s="149"/>
      <c r="T136" s="204"/>
      <c r="U136" s="195"/>
      <c r="V136" s="273"/>
      <c r="W136" s="274"/>
      <c r="X136" s="273"/>
      <c r="Y136" s="270"/>
      <c r="Z136" s="179"/>
      <c r="AA136" s="88"/>
      <c r="AB136" s="89"/>
      <c r="AC136" s="89"/>
      <c r="AD136" s="88"/>
      <c r="AE136" s="88"/>
      <c r="AF136" s="103"/>
      <c r="AG136" s="103"/>
      <c r="AH136" s="128"/>
      <c r="AI136" s="128"/>
      <c r="AJ136" s="167"/>
      <c r="AK136" s="167"/>
      <c r="AL136" s="88"/>
      <c r="AM136" s="88"/>
      <c r="AN136" s="48"/>
      <c r="AO136" s="48"/>
      <c r="AP136" s="16"/>
    </row>
    <row r="137" spans="1:42" s="1" customFormat="1" ht="16.5" customHeight="1" x14ac:dyDescent="0.25">
      <c r="A137" s="182"/>
      <c r="B137" s="248"/>
      <c r="C137" s="249"/>
      <c r="D137" s="250"/>
      <c r="E137" s="208"/>
      <c r="F137" s="205"/>
      <c r="G137" s="150"/>
      <c r="H137" s="205"/>
      <c r="I137" s="66"/>
      <c r="J137" s="97"/>
      <c r="K137" s="97"/>
      <c r="L137" s="97"/>
      <c r="M137" s="97"/>
      <c r="N137" s="117"/>
      <c r="O137" s="117"/>
      <c r="P137" s="117"/>
      <c r="Q137" s="117"/>
      <c r="R137" s="205"/>
      <c r="S137" s="150"/>
      <c r="T137" s="205"/>
      <c r="U137" s="196"/>
      <c r="V137" s="275"/>
      <c r="W137" s="276"/>
      <c r="X137" s="275"/>
      <c r="Y137" s="268"/>
      <c r="Z137" s="179"/>
      <c r="AA137" s="88"/>
      <c r="AB137" s="87"/>
      <c r="AC137" s="87"/>
      <c r="AD137" s="88"/>
      <c r="AE137" s="88"/>
      <c r="AF137" s="103"/>
      <c r="AG137" s="103"/>
      <c r="AH137" s="128"/>
      <c r="AI137" s="128"/>
      <c r="AJ137" s="167"/>
      <c r="AK137" s="167"/>
      <c r="AL137" s="88"/>
      <c r="AM137" s="88"/>
      <c r="AN137" s="32"/>
      <c r="AO137" s="32"/>
      <c r="AP137" s="32"/>
    </row>
    <row r="138" spans="1:42" s="1" customFormat="1" ht="81.599999999999994" customHeight="1" x14ac:dyDescent="0.25">
      <c r="A138" s="182"/>
      <c r="B138" s="248"/>
      <c r="C138" s="249"/>
      <c r="D138" s="250"/>
      <c r="E138" s="206" t="s">
        <v>13</v>
      </c>
      <c r="F138" s="187"/>
      <c r="G138" s="153"/>
      <c r="H138" s="187"/>
      <c r="I138" s="60"/>
      <c r="J138" s="98"/>
      <c r="K138" s="98"/>
      <c r="L138" s="98"/>
      <c r="M138" s="98"/>
      <c r="N138" s="113"/>
      <c r="O138" s="113"/>
      <c r="P138" s="113"/>
      <c r="Q138" s="113"/>
      <c r="R138" s="187"/>
      <c r="S138" s="153"/>
      <c r="T138" s="187"/>
      <c r="U138" s="181"/>
      <c r="V138" s="277"/>
      <c r="W138" s="278"/>
      <c r="X138" s="277"/>
      <c r="Y138" s="178"/>
      <c r="Z138" s="179"/>
      <c r="AA138" s="88"/>
      <c r="AB138" s="88"/>
      <c r="AC138" s="88"/>
      <c r="AD138" s="88"/>
      <c r="AE138" s="88"/>
      <c r="AF138" s="103"/>
      <c r="AG138" s="103"/>
      <c r="AH138" s="128"/>
      <c r="AI138" s="128"/>
      <c r="AJ138" s="167"/>
      <c r="AK138" s="167"/>
      <c r="AL138" s="88"/>
      <c r="AM138" s="88"/>
      <c r="AN138" s="32"/>
      <c r="AO138" s="32"/>
      <c r="AP138" s="32"/>
    </row>
    <row r="139" spans="1:42" s="1" customFormat="1" ht="4.5" customHeight="1" x14ac:dyDescent="0.25">
      <c r="A139" s="182"/>
      <c r="B139" s="248"/>
      <c r="C139" s="249"/>
      <c r="D139" s="250"/>
      <c r="E139" s="208"/>
      <c r="F139" s="188"/>
      <c r="G139" s="154"/>
      <c r="H139" s="188"/>
      <c r="I139" s="61"/>
      <c r="J139" s="99"/>
      <c r="K139" s="99"/>
      <c r="L139" s="99"/>
      <c r="M139" s="99"/>
      <c r="N139" s="114"/>
      <c r="O139" s="114"/>
      <c r="P139" s="114"/>
      <c r="Q139" s="114"/>
      <c r="R139" s="188"/>
      <c r="S139" s="154"/>
      <c r="T139" s="188"/>
      <c r="U139" s="183"/>
      <c r="V139" s="279"/>
      <c r="W139" s="280"/>
      <c r="X139" s="279"/>
      <c r="Y139" s="180"/>
      <c r="Z139" s="179"/>
      <c r="AA139" s="88"/>
      <c r="AB139" s="88"/>
      <c r="AC139" s="88"/>
      <c r="AD139" s="88"/>
      <c r="AE139" s="88"/>
      <c r="AF139" s="103"/>
      <c r="AG139" s="103"/>
      <c r="AH139" s="128"/>
      <c r="AI139" s="128"/>
      <c r="AJ139" s="167"/>
      <c r="AK139" s="167"/>
      <c r="AL139" s="88"/>
      <c r="AM139" s="88"/>
      <c r="AN139" s="32"/>
      <c r="AO139" s="32"/>
      <c r="AP139" s="32"/>
    </row>
    <row r="140" spans="1:42" s="1" customFormat="1" ht="81.75" customHeight="1" x14ac:dyDescent="0.25">
      <c r="A140" s="182"/>
      <c r="B140" s="248"/>
      <c r="C140" s="249"/>
      <c r="D140" s="250"/>
      <c r="E140" s="93" t="s">
        <v>47</v>
      </c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  <c r="U140" s="147"/>
      <c r="V140" s="281"/>
      <c r="W140" s="281"/>
      <c r="X140" s="281"/>
      <c r="Y140" s="177"/>
      <c r="Z140" s="180"/>
      <c r="AA140" s="89"/>
      <c r="AB140" s="89"/>
      <c r="AC140" s="89"/>
      <c r="AD140" s="89"/>
      <c r="AE140" s="89"/>
      <c r="AF140" s="104"/>
      <c r="AG140" s="104"/>
      <c r="AH140" s="129"/>
      <c r="AI140" s="129"/>
      <c r="AJ140" s="168"/>
      <c r="AK140" s="168"/>
      <c r="AL140" s="89"/>
      <c r="AM140" s="89"/>
      <c r="AN140" s="32"/>
      <c r="AO140" s="32"/>
      <c r="AP140" s="32"/>
    </row>
    <row r="141" spans="1:42" s="1" customFormat="1" ht="63.6" hidden="1" customHeight="1" x14ac:dyDescent="0.25">
      <c r="A141" s="41"/>
      <c r="B141" s="35"/>
      <c r="C141" s="15"/>
      <c r="D141" s="36"/>
      <c r="E141" s="18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33"/>
      <c r="V141" s="282"/>
      <c r="W141" s="282"/>
      <c r="X141" s="282"/>
      <c r="Y141" s="283"/>
      <c r="Z141" s="55"/>
      <c r="AA141" s="55"/>
      <c r="AB141" s="58"/>
      <c r="AC141" s="58"/>
      <c r="AD141" s="55"/>
      <c r="AE141" s="55"/>
      <c r="AF141" s="107"/>
      <c r="AG141" s="107"/>
      <c r="AH141" s="130"/>
      <c r="AI141" s="130"/>
      <c r="AJ141" s="163"/>
      <c r="AK141" s="163"/>
      <c r="AL141" s="55"/>
      <c r="AM141" s="55"/>
      <c r="AN141" s="48"/>
      <c r="AO141" s="48"/>
      <c r="AP141" s="16"/>
    </row>
    <row r="142" spans="1:42" s="1" customFormat="1" ht="63.6" hidden="1" customHeight="1" x14ac:dyDescent="0.25">
      <c r="A142" s="41"/>
      <c r="B142" s="35"/>
      <c r="C142" s="15"/>
      <c r="D142" s="36"/>
      <c r="E142" s="18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33"/>
      <c r="V142" s="282"/>
      <c r="W142" s="282"/>
      <c r="X142" s="282"/>
      <c r="Y142" s="283"/>
      <c r="Z142" s="56"/>
      <c r="AA142" s="56"/>
      <c r="AB142" s="58"/>
      <c r="AC142" s="58"/>
      <c r="AD142" s="56"/>
      <c r="AE142" s="56"/>
      <c r="AF142" s="108"/>
      <c r="AG142" s="108"/>
      <c r="AH142" s="131"/>
      <c r="AI142" s="131"/>
      <c r="AJ142" s="164"/>
      <c r="AK142" s="164"/>
      <c r="AL142" s="56"/>
      <c r="AM142" s="56"/>
      <c r="AN142" s="48"/>
      <c r="AO142" s="48"/>
      <c r="AP142" s="16"/>
    </row>
    <row r="143" spans="1:42" s="1" customFormat="1" ht="48" hidden="1" customHeight="1" x14ac:dyDescent="0.25">
      <c r="A143" s="41"/>
      <c r="B143" s="35"/>
      <c r="C143" s="15"/>
      <c r="D143" s="36"/>
      <c r="E143" s="18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33"/>
      <c r="V143" s="282"/>
      <c r="W143" s="282"/>
      <c r="X143" s="282"/>
      <c r="Y143" s="283"/>
      <c r="Z143" s="56"/>
      <c r="AA143" s="56"/>
      <c r="AB143" s="55"/>
      <c r="AC143" s="55"/>
      <c r="AD143" s="56"/>
      <c r="AE143" s="56"/>
      <c r="AF143" s="108"/>
      <c r="AG143" s="108"/>
      <c r="AH143" s="131"/>
      <c r="AI143" s="131"/>
      <c r="AJ143" s="164"/>
      <c r="AK143" s="164"/>
      <c r="AL143" s="56"/>
      <c r="AM143" s="56"/>
      <c r="AN143" s="48"/>
      <c r="AO143" s="48"/>
      <c r="AP143" s="16"/>
    </row>
    <row r="144" spans="1:42" s="1" customFormat="1" ht="78" hidden="1" customHeight="1" x14ac:dyDescent="0.25">
      <c r="A144" s="41"/>
      <c r="B144" s="35"/>
      <c r="C144" s="15"/>
      <c r="D144" s="36"/>
      <c r="E144" s="18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33"/>
      <c r="V144" s="282"/>
      <c r="W144" s="282"/>
      <c r="X144" s="282"/>
      <c r="Y144" s="283"/>
      <c r="Z144" s="56"/>
      <c r="AA144" s="56"/>
      <c r="AB144" s="56"/>
      <c r="AC144" s="56"/>
      <c r="AD144" s="56"/>
      <c r="AE144" s="56"/>
      <c r="AF144" s="108"/>
      <c r="AG144" s="108"/>
      <c r="AH144" s="131"/>
      <c r="AI144" s="131"/>
      <c r="AJ144" s="164"/>
      <c r="AK144" s="164"/>
      <c r="AL144" s="56"/>
      <c r="AM144" s="56"/>
      <c r="AN144" s="48"/>
      <c r="AO144" s="48"/>
      <c r="AP144" s="16"/>
    </row>
    <row r="145" spans="1:42" s="1" customFormat="1" ht="61.9" hidden="1" customHeight="1" x14ac:dyDescent="0.25">
      <c r="A145" s="41"/>
      <c r="B145" s="35"/>
      <c r="C145" s="15"/>
      <c r="D145" s="36"/>
      <c r="E145" s="18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33"/>
      <c r="V145" s="282"/>
      <c r="W145" s="282"/>
      <c r="X145" s="282"/>
      <c r="Y145" s="283"/>
      <c r="Z145" s="56"/>
      <c r="AA145" s="56"/>
      <c r="AB145" s="56"/>
      <c r="AC145" s="56"/>
      <c r="AD145" s="56"/>
      <c r="AE145" s="56"/>
      <c r="AF145" s="108"/>
      <c r="AG145" s="108"/>
      <c r="AH145" s="131"/>
      <c r="AI145" s="131"/>
      <c r="AJ145" s="164"/>
      <c r="AK145" s="164"/>
      <c r="AL145" s="56"/>
      <c r="AM145" s="56"/>
      <c r="AN145" s="48"/>
      <c r="AO145" s="48"/>
      <c r="AP145" s="16"/>
    </row>
    <row r="146" spans="1:42" s="1" customFormat="1" ht="90.6" hidden="1" customHeight="1" x14ac:dyDescent="0.25">
      <c r="A146" s="41"/>
      <c r="B146" s="35"/>
      <c r="C146" s="15"/>
      <c r="D146" s="36"/>
      <c r="E146" s="18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33"/>
      <c r="V146" s="282"/>
      <c r="W146" s="282"/>
      <c r="X146" s="282"/>
      <c r="Y146" s="283"/>
      <c r="Z146" s="56"/>
      <c r="AA146" s="56"/>
      <c r="AB146" s="56"/>
      <c r="AC146" s="56"/>
      <c r="AD146" s="56"/>
      <c r="AE146" s="56"/>
      <c r="AF146" s="108"/>
      <c r="AG146" s="108"/>
      <c r="AH146" s="131"/>
      <c r="AI146" s="131"/>
      <c r="AJ146" s="164"/>
      <c r="AK146" s="164"/>
      <c r="AL146" s="56"/>
      <c r="AM146" s="56"/>
      <c r="AN146" s="48"/>
      <c r="AO146" s="48"/>
      <c r="AP146" s="16"/>
    </row>
    <row r="147" spans="1:42" s="1" customFormat="1" ht="64.900000000000006" hidden="1" customHeight="1" x14ac:dyDescent="0.25">
      <c r="A147" s="42"/>
      <c r="B147" s="37"/>
      <c r="C147" s="38"/>
      <c r="D147" s="39"/>
      <c r="E147" s="18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33"/>
      <c r="V147" s="282"/>
      <c r="W147" s="282"/>
      <c r="X147" s="282"/>
      <c r="Y147" s="283"/>
      <c r="Z147" s="57"/>
      <c r="AA147" s="57"/>
      <c r="AB147" s="57"/>
      <c r="AC147" s="57"/>
      <c r="AD147" s="57"/>
      <c r="AE147" s="57"/>
      <c r="AF147" s="109"/>
      <c r="AG147" s="109"/>
      <c r="AH147" s="132"/>
      <c r="AI147" s="132"/>
      <c r="AJ147" s="165"/>
      <c r="AK147" s="165"/>
      <c r="AL147" s="57"/>
      <c r="AM147" s="57"/>
      <c r="AN147" s="48"/>
      <c r="AO147" s="48"/>
      <c r="AP147" s="16"/>
    </row>
    <row r="148" spans="1:42" s="1" customFormat="1" ht="64.900000000000006" customHeight="1" x14ac:dyDescent="0.25">
      <c r="A148" s="41"/>
      <c r="B148" s="236" t="s">
        <v>69</v>
      </c>
      <c r="C148" s="237"/>
      <c r="D148" s="238"/>
      <c r="E148" s="93" t="s">
        <v>4</v>
      </c>
      <c r="F148" s="27">
        <v>30437377.260000002</v>
      </c>
      <c r="G148" s="27">
        <v>0</v>
      </c>
      <c r="H148" s="27">
        <v>30365131.100000001</v>
      </c>
      <c r="I148" s="27">
        <v>0</v>
      </c>
      <c r="J148" s="27">
        <v>5934388.3300000001</v>
      </c>
      <c r="K148" s="27">
        <v>0</v>
      </c>
      <c r="L148" s="27">
        <v>5934388.3300000001</v>
      </c>
      <c r="M148" s="27">
        <v>0</v>
      </c>
      <c r="N148" s="27">
        <v>7396960.1500000004</v>
      </c>
      <c r="O148" s="27">
        <v>0</v>
      </c>
      <c r="P148" s="27">
        <v>7377877.3799999999</v>
      </c>
      <c r="Q148" s="27">
        <v>0</v>
      </c>
      <c r="R148" s="24">
        <v>8283031.1399999997</v>
      </c>
      <c r="S148" s="24">
        <v>0</v>
      </c>
      <c r="T148" s="24">
        <v>8247704.6100000003</v>
      </c>
      <c r="U148" s="27">
        <v>0</v>
      </c>
      <c r="V148" s="259">
        <v>8822997.6400000006</v>
      </c>
      <c r="W148" s="259">
        <v>0</v>
      </c>
      <c r="X148" s="259">
        <v>8805160.7799999993</v>
      </c>
      <c r="Y148" s="260">
        <v>0</v>
      </c>
      <c r="Z148" s="181" t="s">
        <v>66</v>
      </c>
      <c r="AA148" s="92" t="s">
        <v>67</v>
      </c>
      <c r="AB148" s="92"/>
      <c r="AC148" s="92"/>
      <c r="AD148" s="92">
        <v>1320</v>
      </c>
      <c r="AE148" s="92">
        <v>1342</v>
      </c>
      <c r="AF148" s="102">
        <v>310</v>
      </c>
      <c r="AG148" s="102">
        <v>317</v>
      </c>
      <c r="AH148" s="127">
        <v>320</v>
      </c>
      <c r="AI148" s="127">
        <v>325</v>
      </c>
      <c r="AJ148" s="166">
        <v>340</v>
      </c>
      <c r="AK148" s="166">
        <v>348</v>
      </c>
      <c r="AL148" s="92">
        <v>350</v>
      </c>
      <c r="AM148" s="92">
        <v>352</v>
      </c>
      <c r="AN148" s="91"/>
      <c r="AO148" s="91"/>
      <c r="AP148" s="91"/>
    </row>
    <row r="149" spans="1:42" s="1" customFormat="1" ht="64.900000000000006" customHeight="1" x14ac:dyDescent="0.25">
      <c r="A149" s="41"/>
      <c r="B149" s="239"/>
      <c r="C149" s="240"/>
      <c r="D149" s="241"/>
      <c r="E149" s="93" t="s">
        <v>10</v>
      </c>
      <c r="F149" s="27">
        <v>30437377.260000002</v>
      </c>
      <c r="G149" s="27">
        <v>0</v>
      </c>
      <c r="H149" s="27">
        <v>30365131.100000001</v>
      </c>
      <c r="I149" s="27">
        <v>0</v>
      </c>
      <c r="J149" s="27">
        <v>5934388.3300000001</v>
      </c>
      <c r="K149" s="27">
        <v>0</v>
      </c>
      <c r="L149" s="27">
        <v>5934388.3300000001</v>
      </c>
      <c r="M149" s="27">
        <v>0</v>
      </c>
      <c r="N149" s="27">
        <v>7396960.1500000004</v>
      </c>
      <c r="O149" s="27">
        <v>0</v>
      </c>
      <c r="P149" s="27">
        <v>7377877.3799999999</v>
      </c>
      <c r="Q149" s="27">
        <v>0</v>
      </c>
      <c r="R149" s="24">
        <v>8283031.1399999997</v>
      </c>
      <c r="S149" s="24">
        <v>0</v>
      </c>
      <c r="T149" s="24">
        <v>8247704.6100000003</v>
      </c>
      <c r="U149" s="27">
        <v>0</v>
      </c>
      <c r="V149" s="259">
        <v>8822997.6400000006</v>
      </c>
      <c r="W149" s="259">
        <v>0</v>
      </c>
      <c r="X149" s="259">
        <v>8805160.7799999993</v>
      </c>
      <c r="Y149" s="260">
        <v>0</v>
      </c>
      <c r="Z149" s="182"/>
      <c r="AA149" s="90"/>
      <c r="AB149" s="90"/>
      <c r="AC149" s="90"/>
      <c r="AD149" s="90"/>
      <c r="AE149" s="90"/>
      <c r="AF149" s="108"/>
      <c r="AG149" s="108"/>
      <c r="AH149" s="131"/>
      <c r="AI149" s="131"/>
      <c r="AJ149" s="164"/>
      <c r="AK149" s="164"/>
      <c r="AL149" s="90"/>
      <c r="AM149" s="90"/>
      <c r="AN149" s="91"/>
      <c r="AO149" s="91"/>
      <c r="AP149" s="91"/>
    </row>
    <row r="150" spans="1:42" s="1" customFormat="1" ht="64.900000000000006" customHeight="1" x14ac:dyDescent="0.25">
      <c r="A150" s="41"/>
      <c r="B150" s="239"/>
      <c r="C150" s="240"/>
      <c r="D150" s="241"/>
      <c r="E150" s="93" t="s">
        <v>11</v>
      </c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7"/>
      <c r="S150" s="27"/>
      <c r="T150" s="27"/>
      <c r="U150" s="27"/>
      <c r="V150" s="260"/>
      <c r="W150" s="260"/>
      <c r="X150" s="260"/>
      <c r="Y150" s="260"/>
      <c r="Z150" s="182"/>
      <c r="AA150" s="90"/>
      <c r="AB150" s="90"/>
      <c r="AC150" s="90"/>
      <c r="AD150" s="90"/>
      <c r="AE150" s="90"/>
      <c r="AF150" s="108"/>
      <c r="AG150" s="108"/>
      <c r="AH150" s="131"/>
      <c r="AI150" s="131"/>
      <c r="AJ150" s="164"/>
      <c r="AK150" s="164"/>
      <c r="AL150" s="90"/>
      <c r="AM150" s="90"/>
      <c r="AN150" s="91"/>
      <c r="AO150" s="91"/>
      <c r="AP150" s="91"/>
    </row>
    <row r="151" spans="1:42" s="1" customFormat="1" ht="64.900000000000006" customHeight="1" x14ac:dyDescent="0.25">
      <c r="A151" s="41"/>
      <c r="B151" s="239"/>
      <c r="C151" s="240"/>
      <c r="D151" s="241"/>
      <c r="E151" s="93" t="s">
        <v>13</v>
      </c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0"/>
      <c r="W151" s="260"/>
      <c r="X151" s="260"/>
      <c r="Y151" s="260"/>
      <c r="Z151" s="182"/>
      <c r="AA151" s="90"/>
      <c r="AB151" s="90"/>
      <c r="AC151" s="90"/>
      <c r="AD151" s="90"/>
      <c r="AE151" s="90"/>
      <c r="AF151" s="108"/>
      <c r="AG151" s="108"/>
      <c r="AH151" s="131"/>
      <c r="AI151" s="131"/>
      <c r="AJ151" s="164"/>
      <c r="AK151" s="164"/>
      <c r="AL151" s="90"/>
      <c r="AM151" s="90"/>
      <c r="AN151" s="91"/>
      <c r="AO151" s="91"/>
      <c r="AP151" s="91"/>
    </row>
    <row r="152" spans="1:42" s="1" customFormat="1" ht="64.900000000000006" customHeight="1" x14ac:dyDescent="0.25">
      <c r="A152" s="41"/>
      <c r="B152" s="242"/>
      <c r="C152" s="243"/>
      <c r="D152" s="244"/>
      <c r="E152" s="93" t="s">
        <v>47</v>
      </c>
      <c r="F152" s="40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0"/>
      <c r="W152" s="260"/>
      <c r="X152" s="260"/>
      <c r="Y152" s="284"/>
      <c r="Z152" s="183"/>
      <c r="AA152" s="90"/>
      <c r="AB152" s="90"/>
      <c r="AC152" s="90"/>
      <c r="AD152" s="90"/>
      <c r="AE152" s="90"/>
      <c r="AF152" s="108"/>
      <c r="AG152" s="108"/>
      <c r="AH152" s="131"/>
      <c r="AI152" s="131"/>
      <c r="AJ152" s="164"/>
      <c r="AK152" s="164"/>
      <c r="AL152" s="90"/>
      <c r="AM152" s="90"/>
      <c r="AN152" s="91"/>
      <c r="AO152" s="91"/>
      <c r="AP152" s="91"/>
    </row>
    <row r="153" spans="1:42" ht="57.75" customHeight="1" x14ac:dyDescent="0.3">
      <c r="A153" s="213"/>
      <c r="B153" s="216" t="s">
        <v>41</v>
      </c>
      <c r="C153" s="216"/>
      <c r="D153" s="216"/>
      <c r="E153" s="23" t="s">
        <v>4</v>
      </c>
      <c r="F153" s="27">
        <v>30437377.260000002</v>
      </c>
      <c r="G153" s="27">
        <v>0</v>
      </c>
      <c r="H153" s="27">
        <v>30365131.100000001</v>
      </c>
      <c r="I153" s="27">
        <v>0</v>
      </c>
      <c r="J153" s="27">
        <v>5934388.3300000001</v>
      </c>
      <c r="K153" s="27">
        <v>0</v>
      </c>
      <c r="L153" s="27">
        <v>5934388.3300000001</v>
      </c>
      <c r="M153" s="27">
        <v>0</v>
      </c>
      <c r="N153" s="27">
        <v>7396960.1500000004</v>
      </c>
      <c r="O153" s="27">
        <v>0</v>
      </c>
      <c r="P153" s="27">
        <v>7377877.3799999999</v>
      </c>
      <c r="Q153" s="27">
        <v>0</v>
      </c>
      <c r="R153" s="24">
        <v>8283031.1399999997</v>
      </c>
      <c r="S153" s="24">
        <v>0</v>
      </c>
      <c r="T153" s="24">
        <v>8247704.6100000003</v>
      </c>
      <c r="U153" s="27">
        <v>0</v>
      </c>
      <c r="V153" s="259">
        <v>8822997.6400000006</v>
      </c>
      <c r="W153" s="259">
        <v>0</v>
      </c>
      <c r="X153" s="259">
        <v>8805160.7799999993</v>
      </c>
      <c r="Y153" s="260">
        <v>0</v>
      </c>
      <c r="Z153" s="73" t="s">
        <v>5</v>
      </c>
      <c r="AA153" s="73" t="s">
        <v>5</v>
      </c>
      <c r="AB153" s="73"/>
      <c r="AC153" s="73"/>
      <c r="AD153" s="73" t="s">
        <v>5</v>
      </c>
      <c r="AE153" s="73" t="s">
        <v>5</v>
      </c>
      <c r="AF153" s="102" t="s">
        <v>5</v>
      </c>
      <c r="AG153" s="102" t="s">
        <v>5</v>
      </c>
      <c r="AH153" s="127" t="s">
        <v>5</v>
      </c>
      <c r="AI153" s="127" t="s">
        <v>5</v>
      </c>
      <c r="AJ153" s="166" t="s">
        <v>5</v>
      </c>
      <c r="AK153" s="166" t="s">
        <v>5</v>
      </c>
      <c r="AL153" s="73" t="s">
        <v>5</v>
      </c>
      <c r="AM153" s="73" t="s">
        <v>5</v>
      </c>
      <c r="AN153" s="48"/>
      <c r="AO153" s="48"/>
      <c r="AP153" s="16"/>
    </row>
    <row r="154" spans="1:42" ht="93" x14ac:dyDescent="0.3">
      <c r="A154" s="214"/>
      <c r="B154" s="216"/>
      <c r="C154" s="216"/>
      <c r="D154" s="216"/>
      <c r="E154" s="8" t="s">
        <v>10</v>
      </c>
      <c r="F154" s="27">
        <v>30437377.260000002</v>
      </c>
      <c r="G154" s="27">
        <v>0</v>
      </c>
      <c r="H154" s="27">
        <v>30365131.100000001</v>
      </c>
      <c r="I154" s="27">
        <v>0</v>
      </c>
      <c r="J154" s="27">
        <v>5934388.3300000001</v>
      </c>
      <c r="K154" s="27">
        <v>0</v>
      </c>
      <c r="L154" s="27">
        <v>5934388.3300000001</v>
      </c>
      <c r="M154" s="27">
        <v>0</v>
      </c>
      <c r="N154" s="27">
        <v>7396960.1500000004</v>
      </c>
      <c r="O154" s="27">
        <v>0</v>
      </c>
      <c r="P154" s="27">
        <v>7377877.3799999999</v>
      </c>
      <c r="Q154" s="27">
        <v>0</v>
      </c>
      <c r="R154" s="24">
        <v>8283031.1399999997</v>
      </c>
      <c r="S154" s="24">
        <v>0</v>
      </c>
      <c r="T154" s="24">
        <v>8247704.6100000003</v>
      </c>
      <c r="U154" s="27">
        <v>0</v>
      </c>
      <c r="V154" s="259">
        <v>8822997.6400000006</v>
      </c>
      <c r="W154" s="259">
        <v>0</v>
      </c>
      <c r="X154" s="259">
        <v>8805160.7799999993</v>
      </c>
      <c r="Y154" s="260">
        <v>0</v>
      </c>
      <c r="Z154" s="74"/>
      <c r="AA154" s="74"/>
      <c r="AB154" s="74"/>
      <c r="AC154" s="74"/>
      <c r="AD154" s="74"/>
      <c r="AE154" s="74"/>
      <c r="AF154" s="103"/>
      <c r="AG154" s="103"/>
      <c r="AH154" s="128"/>
      <c r="AI154" s="128"/>
      <c r="AJ154" s="167"/>
      <c r="AK154" s="167"/>
      <c r="AL154" s="74"/>
      <c r="AM154" s="74"/>
      <c r="AN154" s="48"/>
      <c r="AO154" s="48"/>
      <c r="AP154" s="16"/>
    </row>
    <row r="155" spans="1:42" ht="69.75" x14ac:dyDescent="0.3">
      <c r="A155" s="214"/>
      <c r="B155" s="216"/>
      <c r="C155" s="216"/>
      <c r="D155" s="216"/>
      <c r="E155" s="8" t="s">
        <v>11</v>
      </c>
      <c r="F155" s="26"/>
      <c r="G155" s="26"/>
      <c r="H155" s="26"/>
      <c r="I155" s="66"/>
      <c r="J155" s="97"/>
      <c r="K155" s="97"/>
      <c r="L155" s="97"/>
      <c r="M155" s="97"/>
      <c r="N155" s="117"/>
      <c r="O155" s="117"/>
      <c r="P155" s="117"/>
      <c r="Q155" s="117"/>
      <c r="R155" s="138"/>
      <c r="S155" s="138"/>
      <c r="T155" s="138"/>
      <c r="U155" s="24"/>
      <c r="V155" s="280"/>
      <c r="W155" s="280"/>
      <c r="X155" s="280"/>
      <c r="Y155" s="259"/>
      <c r="Z155" s="74"/>
      <c r="AA155" s="74"/>
      <c r="AB155" s="74"/>
      <c r="AC155" s="74"/>
      <c r="AD155" s="74"/>
      <c r="AE155" s="74"/>
      <c r="AF155" s="103"/>
      <c r="AG155" s="103"/>
      <c r="AH155" s="128"/>
      <c r="AI155" s="128"/>
      <c r="AJ155" s="167"/>
      <c r="AK155" s="167"/>
      <c r="AL155" s="74"/>
      <c r="AM155" s="74"/>
      <c r="AN155" s="48"/>
      <c r="AO155" s="48"/>
      <c r="AP155" s="16"/>
    </row>
    <row r="156" spans="1:42" ht="69.75" customHeight="1" x14ac:dyDescent="0.3">
      <c r="A156" s="214"/>
      <c r="B156" s="216"/>
      <c r="C156" s="216"/>
      <c r="D156" s="216"/>
      <c r="E156" s="8" t="s">
        <v>13</v>
      </c>
      <c r="F156" s="26"/>
      <c r="G156" s="26"/>
      <c r="H156" s="26"/>
      <c r="I156" s="68"/>
      <c r="J156" s="68"/>
      <c r="K156" s="68"/>
      <c r="L156" s="68"/>
      <c r="M156" s="68"/>
      <c r="N156" s="68"/>
      <c r="O156" s="68"/>
      <c r="P156" s="68"/>
      <c r="Q156" s="68"/>
      <c r="R156" s="138"/>
      <c r="S156" s="138"/>
      <c r="T156" s="137"/>
      <c r="U156" s="27"/>
      <c r="V156" s="280"/>
      <c r="W156" s="280"/>
      <c r="X156" s="285"/>
      <c r="Y156" s="260"/>
      <c r="Z156" s="74"/>
      <c r="AA156" s="74"/>
      <c r="AB156" s="74"/>
      <c r="AC156" s="74"/>
      <c r="AD156" s="74"/>
      <c r="AE156" s="74"/>
      <c r="AF156" s="103"/>
      <c r="AG156" s="103"/>
      <c r="AH156" s="128"/>
      <c r="AI156" s="128"/>
      <c r="AJ156" s="167"/>
      <c r="AK156" s="167"/>
      <c r="AL156" s="74"/>
      <c r="AM156" s="74"/>
      <c r="AN156" s="48"/>
      <c r="AO156" s="48"/>
      <c r="AP156" s="16"/>
    </row>
    <row r="157" spans="1:42" ht="33" customHeight="1" x14ac:dyDescent="0.3">
      <c r="A157" s="215"/>
      <c r="B157" s="216"/>
      <c r="C157" s="216"/>
      <c r="D157" s="216"/>
      <c r="E157" s="43" t="s">
        <v>47</v>
      </c>
      <c r="F157" s="26"/>
      <c r="G157" s="26"/>
      <c r="H157" s="26"/>
      <c r="I157" s="68"/>
      <c r="J157" s="68"/>
      <c r="K157" s="68"/>
      <c r="L157" s="68"/>
      <c r="M157" s="68"/>
      <c r="N157" s="68"/>
      <c r="O157" s="68"/>
      <c r="P157" s="68"/>
      <c r="Q157" s="68"/>
      <c r="R157" s="138"/>
      <c r="S157" s="138"/>
      <c r="T157" s="137"/>
      <c r="U157" s="27"/>
      <c r="V157" s="280"/>
      <c r="W157" s="280"/>
      <c r="X157" s="285"/>
      <c r="Y157" s="260"/>
      <c r="Z157" s="75"/>
      <c r="AA157" s="75"/>
      <c r="AB157" s="75"/>
      <c r="AC157" s="75"/>
      <c r="AD157" s="75"/>
      <c r="AE157" s="75"/>
      <c r="AF157" s="104"/>
      <c r="AG157" s="104"/>
      <c r="AH157" s="129"/>
      <c r="AI157" s="129"/>
      <c r="AJ157" s="168"/>
      <c r="AK157" s="168"/>
      <c r="AL157" s="75"/>
      <c r="AM157" s="75"/>
      <c r="AN157" s="48"/>
      <c r="AO157" s="48"/>
      <c r="AP157" s="44"/>
    </row>
    <row r="158" spans="1:42" ht="64.900000000000006" customHeight="1" x14ac:dyDescent="0.3">
      <c r="B158" s="197" t="s">
        <v>48</v>
      </c>
      <c r="C158" s="198"/>
      <c r="D158" s="199"/>
      <c r="E158" s="8" t="s">
        <v>4</v>
      </c>
      <c r="F158" s="27">
        <v>227536925.97999999</v>
      </c>
      <c r="G158" s="27">
        <v>0</v>
      </c>
      <c r="H158" s="27">
        <v>219253861.16</v>
      </c>
      <c r="I158" s="27">
        <v>0</v>
      </c>
      <c r="J158" s="27">
        <v>24764965.120000001</v>
      </c>
      <c r="K158" s="27">
        <v>0</v>
      </c>
      <c r="L158" s="27">
        <v>24764965.120000001</v>
      </c>
      <c r="M158" s="27">
        <v>0</v>
      </c>
      <c r="N158" s="27">
        <v>48166073.700000003</v>
      </c>
      <c r="O158" s="27">
        <v>0</v>
      </c>
      <c r="P158" s="27">
        <f>SUM(P159:P162)</f>
        <v>48071378.590000004</v>
      </c>
      <c r="Q158" s="27">
        <v>0</v>
      </c>
      <c r="R158" s="27">
        <v>46607424.909999996</v>
      </c>
      <c r="S158" s="27">
        <v>0</v>
      </c>
      <c r="T158" s="27">
        <v>44035946.159999996</v>
      </c>
      <c r="U158" s="27">
        <v>0</v>
      </c>
      <c r="V158" s="260">
        <v>107998462.25</v>
      </c>
      <c r="W158" s="260">
        <v>0</v>
      </c>
      <c r="X158" s="260">
        <v>102381571.29000001</v>
      </c>
      <c r="Y158" s="260">
        <v>0</v>
      </c>
      <c r="Z158" s="84" t="s">
        <v>5</v>
      </c>
      <c r="AA158" s="84" t="s">
        <v>5</v>
      </c>
      <c r="AB158" s="85"/>
      <c r="AC158" s="85"/>
      <c r="AD158" s="84" t="s">
        <v>5</v>
      </c>
      <c r="AE158" s="84" t="s">
        <v>5</v>
      </c>
      <c r="AF158" s="84" t="s">
        <v>5</v>
      </c>
      <c r="AG158" s="84" t="s">
        <v>5</v>
      </c>
      <c r="AH158" s="127" t="s">
        <v>5</v>
      </c>
      <c r="AI158" s="127" t="s">
        <v>5</v>
      </c>
      <c r="AJ158" s="166" t="s">
        <v>5</v>
      </c>
      <c r="AK158" s="166" t="s">
        <v>5</v>
      </c>
      <c r="AL158" s="84" t="s">
        <v>5</v>
      </c>
      <c r="AM158" s="84" t="s">
        <v>5</v>
      </c>
      <c r="AN158" s="50"/>
      <c r="AO158" s="50"/>
    </row>
    <row r="159" spans="1:42" ht="93" x14ac:dyDescent="0.3">
      <c r="B159" s="200"/>
      <c r="C159" s="201"/>
      <c r="D159" s="202"/>
      <c r="E159" s="8" t="s">
        <v>10</v>
      </c>
      <c r="F159" s="27">
        <v>161665205.53</v>
      </c>
      <c r="G159" s="27">
        <v>0</v>
      </c>
      <c r="H159" s="27">
        <v>153382140.71000001</v>
      </c>
      <c r="I159" s="27">
        <v>0</v>
      </c>
      <c r="J159" s="27">
        <v>17501405.120000001</v>
      </c>
      <c r="K159" s="27">
        <v>0</v>
      </c>
      <c r="L159" s="27">
        <v>17501405.120000001</v>
      </c>
      <c r="M159" s="27">
        <v>0</v>
      </c>
      <c r="N159" s="27">
        <v>36263015.530000001</v>
      </c>
      <c r="O159" s="27">
        <v>0</v>
      </c>
      <c r="P159" s="27">
        <f>SUM(P97+P154)</f>
        <v>36168320.420000002</v>
      </c>
      <c r="Q159" s="27">
        <v>0</v>
      </c>
      <c r="R159" s="27">
        <v>40129366.710000001</v>
      </c>
      <c r="S159" s="27">
        <v>0</v>
      </c>
      <c r="T159" s="27">
        <v>37557887.960000001</v>
      </c>
      <c r="U159" s="27">
        <v>0</v>
      </c>
      <c r="V159" s="260">
        <v>67771418.170000002</v>
      </c>
      <c r="W159" s="260">
        <v>0</v>
      </c>
      <c r="X159" s="260">
        <v>62154527.210000001</v>
      </c>
      <c r="Y159" s="260">
        <v>0</v>
      </c>
      <c r="Z159" s="86"/>
      <c r="AA159" s="86"/>
      <c r="AB159" s="85"/>
      <c r="AC159" s="85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50"/>
      <c r="AO159" s="50"/>
    </row>
    <row r="160" spans="1:42" ht="69.75" x14ac:dyDescent="0.3">
      <c r="B160" s="200"/>
      <c r="C160" s="201"/>
      <c r="D160" s="202"/>
      <c r="E160" s="52" t="s">
        <v>11</v>
      </c>
      <c r="F160" s="27">
        <v>35146895.530000001</v>
      </c>
      <c r="G160" s="27">
        <v>0</v>
      </c>
      <c r="H160" s="27">
        <v>35146895.530000001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6086895.5300000003</v>
      </c>
      <c r="O160" s="27">
        <v>0</v>
      </c>
      <c r="P160" s="27">
        <v>6086895.5300000003</v>
      </c>
      <c r="Q160" s="27">
        <v>0</v>
      </c>
      <c r="R160" s="24">
        <v>60000</v>
      </c>
      <c r="S160" s="24">
        <v>0</v>
      </c>
      <c r="T160" s="24">
        <v>60000</v>
      </c>
      <c r="U160" s="27">
        <v>0</v>
      </c>
      <c r="V160" s="259">
        <v>29000000</v>
      </c>
      <c r="W160" s="259">
        <v>0</v>
      </c>
      <c r="X160" s="259">
        <v>29000000</v>
      </c>
      <c r="Y160" s="260">
        <v>0</v>
      </c>
      <c r="Z160" s="54"/>
      <c r="AA160" s="54"/>
      <c r="AB160" s="46"/>
      <c r="AC160" s="46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0"/>
      <c r="AO160" s="50"/>
    </row>
    <row r="161" spans="2:41" ht="69.75" customHeight="1" x14ac:dyDescent="0.3">
      <c r="B161" s="200"/>
      <c r="C161" s="201"/>
      <c r="D161" s="202"/>
      <c r="E161" s="8" t="s">
        <v>13</v>
      </c>
      <c r="F161" s="34">
        <v>30629701.620000001</v>
      </c>
      <c r="G161" s="34">
        <v>0</v>
      </c>
      <c r="H161" s="34">
        <v>30629701.620000001</v>
      </c>
      <c r="I161" s="34">
        <v>0</v>
      </c>
      <c r="J161" s="34">
        <v>7243560</v>
      </c>
      <c r="K161" s="34">
        <v>0</v>
      </c>
      <c r="L161" s="34">
        <v>7243560</v>
      </c>
      <c r="M161" s="34">
        <v>0</v>
      </c>
      <c r="N161" s="34">
        <v>5741039.3399999999</v>
      </c>
      <c r="O161" s="34">
        <v>0</v>
      </c>
      <c r="P161" s="34">
        <v>5741039.3399999999</v>
      </c>
      <c r="Q161" s="34">
        <v>0</v>
      </c>
      <c r="R161" s="126">
        <v>6418058.2000000002</v>
      </c>
      <c r="S161" s="126">
        <v>0</v>
      </c>
      <c r="T161" s="24">
        <v>6418058.2000000002</v>
      </c>
      <c r="U161" s="34">
        <v>0</v>
      </c>
      <c r="V161" s="259">
        <v>11227044.08</v>
      </c>
      <c r="W161" s="259">
        <v>0</v>
      </c>
      <c r="X161" s="259">
        <v>11227044.08</v>
      </c>
      <c r="Y161" s="260">
        <v>0</v>
      </c>
      <c r="Z161" s="54"/>
      <c r="AA161" s="54"/>
      <c r="AB161" s="46"/>
      <c r="AC161" s="46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0"/>
      <c r="AO161" s="50"/>
    </row>
    <row r="162" spans="2:41" ht="46.5" x14ac:dyDescent="0.3">
      <c r="B162" s="200"/>
      <c r="C162" s="201"/>
      <c r="D162" s="202"/>
      <c r="E162" s="45" t="s">
        <v>47</v>
      </c>
      <c r="F162" s="27">
        <v>95123.3</v>
      </c>
      <c r="G162" s="27">
        <v>0</v>
      </c>
      <c r="H162" s="27">
        <v>95123.3</v>
      </c>
      <c r="I162" s="27">
        <v>0</v>
      </c>
      <c r="J162" s="27">
        <v>20000</v>
      </c>
      <c r="K162" s="27">
        <v>0</v>
      </c>
      <c r="L162" s="27">
        <v>20000</v>
      </c>
      <c r="M162" s="27">
        <v>0</v>
      </c>
      <c r="N162" s="27">
        <v>75123.3</v>
      </c>
      <c r="O162" s="27">
        <v>0</v>
      </c>
      <c r="P162" s="27">
        <v>75123.3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60">
        <v>0</v>
      </c>
      <c r="W162" s="260">
        <v>0</v>
      </c>
      <c r="X162" s="260">
        <v>0</v>
      </c>
      <c r="Y162" s="260">
        <v>0</v>
      </c>
      <c r="Z162" s="54"/>
      <c r="AA162" s="54"/>
      <c r="AB162" s="46"/>
      <c r="AC162" s="46"/>
      <c r="AD162" s="54"/>
      <c r="AE162" s="54"/>
      <c r="AF162" s="54"/>
      <c r="AG162" s="54"/>
      <c r="AH162" s="54"/>
      <c r="AI162" s="54"/>
      <c r="AJ162" s="54"/>
      <c r="AK162" s="54"/>
      <c r="AL162" s="54"/>
      <c r="AM162" s="54"/>
      <c r="AN162" s="50"/>
      <c r="AO162" s="50"/>
    </row>
    <row r="163" spans="2:41" x14ac:dyDescent="0.3">
      <c r="B163" s="10"/>
      <c r="C163" s="19"/>
      <c r="D163" s="19"/>
      <c r="E163" s="12"/>
      <c r="F163" s="139"/>
      <c r="G163" s="139"/>
      <c r="H163" s="13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288"/>
      <c r="W163" s="288"/>
      <c r="X163" s="288"/>
      <c r="Y163" s="173"/>
    </row>
  </sheetData>
  <mergeCells count="243">
    <mergeCell ref="E138:E139"/>
    <mergeCell ref="F138:F139"/>
    <mergeCell ref="Z121:Z140"/>
    <mergeCell ref="AD86:AD90"/>
    <mergeCell ref="AE86:AE90"/>
    <mergeCell ref="AL86:AL90"/>
    <mergeCell ref="AM86:AM90"/>
    <mergeCell ref="AA91:AA95"/>
    <mergeCell ref="AD91:AD95"/>
    <mergeCell ref="AE91:AE95"/>
    <mergeCell ref="AL91:AL95"/>
    <mergeCell ref="AM91:AM95"/>
    <mergeCell ref="AA86:AA90"/>
    <mergeCell ref="AF86:AF90"/>
    <mergeCell ref="AG86:AG90"/>
    <mergeCell ref="AF91:AF95"/>
    <mergeCell ref="AG91:AG95"/>
    <mergeCell ref="Q121:Q122"/>
    <mergeCell ref="N123:N129"/>
    <mergeCell ref="P123:P129"/>
    <mergeCell ref="H138:H139"/>
    <mergeCell ref="V138:V139"/>
    <mergeCell ref="X138:X139"/>
    <mergeCell ref="B108:E115"/>
    <mergeCell ref="Z148:Z152"/>
    <mergeCell ref="D1:Y1"/>
    <mergeCell ref="H6:X6"/>
    <mergeCell ref="B148:D152"/>
    <mergeCell ref="B121:D140"/>
    <mergeCell ref="D6:F6"/>
    <mergeCell ref="B76:B80"/>
    <mergeCell ref="Z9:Z11"/>
    <mergeCell ref="Z1:AM1"/>
    <mergeCell ref="D2:E2"/>
    <mergeCell ref="C3:Y3"/>
    <mergeCell ref="C4:Y4"/>
    <mergeCell ref="C5:Y5"/>
    <mergeCell ref="B96:B106"/>
    <mergeCell ref="D96:D106"/>
    <mergeCell ref="AD9:AM9"/>
    <mergeCell ref="C96:C106"/>
    <mergeCell ref="Y123:Y129"/>
    <mergeCell ref="X130:X137"/>
    <mergeCell ref="AL10:AM10"/>
    <mergeCell ref="AA36:AA45"/>
    <mergeCell ref="A13:AM13"/>
    <mergeCell ref="A8:A11"/>
    <mergeCell ref="B8:B11"/>
    <mergeCell ref="B16:D20"/>
    <mergeCell ref="A16:A20"/>
    <mergeCell ref="C9:D10"/>
    <mergeCell ref="F10:H10"/>
    <mergeCell ref="A14:AM14"/>
    <mergeCell ref="A15:AM15"/>
    <mergeCell ref="AD10:AE10"/>
    <mergeCell ref="Z8:AM8"/>
    <mergeCell ref="F9:Y9"/>
    <mergeCell ref="C8:Y8"/>
    <mergeCell ref="E9:E11"/>
    <mergeCell ref="V10:Y10"/>
    <mergeCell ref="N10:Q10"/>
    <mergeCell ref="J10:M10"/>
    <mergeCell ref="AF10:AG10"/>
    <mergeCell ref="AH10:AI10"/>
    <mergeCell ref="AJ10:AK10"/>
    <mergeCell ref="B107:E107"/>
    <mergeCell ref="Y121:Y122"/>
    <mergeCell ref="H123:H129"/>
    <mergeCell ref="V123:V129"/>
    <mergeCell ref="E121:E122"/>
    <mergeCell ref="Z31:Z35"/>
    <mergeCell ref="B41:B45"/>
    <mergeCell ref="C41:C45"/>
    <mergeCell ref="D41:D45"/>
    <mergeCell ref="Z36:Z45"/>
    <mergeCell ref="C31:C35"/>
    <mergeCell ref="Z91:Z95"/>
    <mergeCell ref="Z86:Z90"/>
    <mergeCell ref="N121:N122"/>
    <mergeCell ref="C86:C90"/>
    <mergeCell ref="Z81:Z85"/>
    <mergeCell ref="Z46:Z58"/>
    <mergeCell ref="B51:B55"/>
    <mergeCell ref="A21:A25"/>
    <mergeCell ref="C21:C25"/>
    <mergeCell ref="D21:D25"/>
    <mergeCell ref="AA9:AA11"/>
    <mergeCell ref="A101:A115"/>
    <mergeCell ref="A116:A120"/>
    <mergeCell ref="AA31:AA35"/>
    <mergeCell ref="A26:A30"/>
    <mergeCell ref="B26:B30"/>
    <mergeCell ref="C26:C30"/>
    <mergeCell ref="D26:D30"/>
    <mergeCell ref="Z26:Z30"/>
    <mergeCell ref="B21:B25"/>
    <mergeCell ref="A31:A35"/>
    <mergeCell ref="B31:B35"/>
    <mergeCell ref="Z21:Z25"/>
    <mergeCell ref="D91:D95"/>
    <mergeCell ref="D86:D90"/>
    <mergeCell ref="D31:D35"/>
    <mergeCell ref="B81:B85"/>
    <mergeCell ref="C81:C85"/>
    <mergeCell ref="C91:C95"/>
    <mergeCell ref="B66:B70"/>
    <mergeCell ref="C66:C70"/>
    <mergeCell ref="A153:A157"/>
    <mergeCell ref="A121:A140"/>
    <mergeCell ref="B153:D157"/>
    <mergeCell ref="B36:B40"/>
    <mergeCell ref="C36:C40"/>
    <mergeCell ref="D36:D40"/>
    <mergeCell ref="D81:D85"/>
    <mergeCell ref="P121:P122"/>
    <mergeCell ref="W123:W129"/>
    <mergeCell ref="A76:A95"/>
    <mergeCell ref="A96:A100"/>
    <mergeCell ref="B116:D120"/>
    <mergeCell ref="C76:C80"/>
    <mergeCell ref="D76:D80"/>
    <mergeCell ref="A36:A40"/>
    <mergeCell ref="B86:B90"/>
    <mergeCell ref="B46:B50"/>
    <mergeCell ref="C46:C50"/>
    <mergeCell ref="D46:D50"/>
    <mergeCell ref="B56:B60"/>
    <mergeCell ref="D56:D60"/>
    <mergeCell ref="A46:A50"/>
    <mergeCell ref="A56:A60"/>
    <mergeCell ref="B91:B95"/>
    <mergeCell ref="A41:A45"/>
    <mergeCell ref="A61:A65"/>
    <mergeCell ref="B61:B65"/>
    <mergeCell ref="C61:C65"/>
    <mergeCell ref="D61:D65"/>
    <mergeCell ref="A66:A70"/>
    <mergeCell ref="AE31:AE35"/>
    <mergeCell ref="AL31:AL35"/>
    <mergeCell ref="AM31:AM35"/>
    <mergeCell ref="AF31:AF35"/>
    <mergeCell ref="C56:C60"/>
    <mergeCell ref="D66:D70"/>
    <mergeCell ref="AG31:AG35"/>
    <mergeCell ref="AG36:AG45"/>
    <mergeCell ref="AD36:AD45"/>
    <mergeCell ref="AE36:AE45"/>
    <mergeCell ref="AF36:AF45"/>
    <mergeCell ref="AL36:AL45"/>
    <mergeCell ref="AM36:AM45"/>
    <mergeCell ref="AD31:AD35"/>
    <mergeCell ref="AH31:AH35"/>
    <mergeCell ref="AI31:AI35"/>
    <mergeCell ref="AH36:AH45"/>
    <mergeCell ref="AI36:AI45"/>
    <mergeCell ref="B158:D162"/>
    <mergeCell ref="F130:F137"/>
    <mergeCell ref="H130:H137"/>
    <mergeCell ref="E130:E137"/>
    <mergeCell ref="X123:X129"/>
    <mergeCell ref="F121:F122"/>
    <mergeCell ref="H121:H122"/>
    <mergeCell ref="V121:V122"/>
    <mergeCell ref="X121:X122"/>
    <mergeCell ref="E123:E129"/>
    <mergeCell ref="F123:F129"/>
    <mergeCell ref="J121:J122"/>
    <mergeCell ref="L121:L122"/>
    <mergeCell ref="M121:M122"/>
    <mergeCell ref="J123:J129"/>
    <mergeCell ref="L123:L129"/>
    <mergeCell ref="M123:M129"/>
    <mergeCell ref="Q123:Q129"/>
    <mergeCell ref="R123:R129"/>
    <mergeCell ref="S123:S129"/>
    <mergeCell ref="T123:T129"/>
    <mergeCell ref="U123:U129"/>
    <mergeCell ref="R130:R137"/>
    <mergeCell ref="T130:T137"/>
    <mergeCell ref="AL81:AL85"/>
    <mergeCell ref="AM81:AM85"/>
    <mergeCell ref="AA46:AA58"/>
    <mergeCell ref="AF81:AF85"/>
    <mergeCell ref="AG81:AG85"/>
    <mergeCell ref="AE46:AE69"/>
    <mergeCell ref="AF46:AF69"/>
    <mergeCell ref="AL21:AL25"/>
    <mergeCell ref="AM21:AM25"/>
    <mergeCell ref="AA26:AA30"/>
    <mergeCell ref="AD26:AD30"/>
    <mergeCell ref="AE26:AE30"/>
    <mergeCell ref="AL26:AL30"/>
    <mergeCell ref="AM26:AM30"/>
    <mergeCell ref="AF21:AF25"/>
    <mergeCell ref="AG21:AG25"/>
    <mergeCell ref="AF26:AF30"/>
    <mergeCell ref="AG26:AG30"/>
    <mergeCell ref="AD21:AD25"/>
    <mergeCell ref="AE21:AE25"/>
    <mergeCell ref="AA21:AA25"/>
    <mergeCell ref="AH26:AH30"/>
    <mergeCell ref="AI26:AI30"/>
    <mergeCell ref="AJ21:AJ25"/>
    <mergeCell ref="R138:R139"/>
    <mergeCell ref="T138:T139"/>
    <mergeCell ref="U138:U139"/>
    <mergeCell ref="R10:U10"/>
    <mergeCell ref="R121:R122"/>
    <mergeCell ref="T121:T122"/>
    <mergeCell ref="U121:U122"/>
    <mergeCell ref="AH86:AH90"/>
    <mergeCell ref="AI86:AI90"/>
    <mergeCell ref="AH91:AH95"/>
    <mergeCell ref="AI91:AI95"/>
    <mergeCell ref="AA81:AA85"/>
    <mergeCell ref="AD81:AD85"/>
    <mergeCell ref="AE81:AE85"/>
    <mergeCell ref="Y130:Y137"/>
    <mergeCell ref="V130:V137"/>
    <mergeCell ref="U130:U137"/>
    <mergeCell ref="Y138:Y139"/>
    <mergeCell ref="A71:A75"/>
    <mergeCell ref="B71:B75"/>
    <mergeCell ref="C71:C75"/>
    <mergeCell ref="AD46:AD75"/>
    <mergeCell ref="AG46:AG75"/>
    <mergeCell ref="AH46:AH75"/>
    <mergeCell ref="AI46:AI75"/>
    <mergeCell ref="AL46:AL75"/>
    <mergeCell ref="AM46:AM75"/>
    <mergeCell ref="AJ86:AJ90"/>
    <mergeCell ref="AK86:AK90"/>
    <mergeCell ref="AJ91:AJ95"/>
    <mergeCell ref="AK91:AK95"/>
    <mergeCell ref="AK21:AK25"/>
    <mergeCell ref="AJ26:AJ30"/>
    <mergeCell ref="AK26:AK30"/>
    <mergeCell ref="AJ31:AJ35"/>
    <mergeCell ref="AK31:AK35"/>
    <mergeCell ref="AJ36:AJ45"/>
    <mergeCell ref="AK36:AK45"/>
    <mergeCell ref="AJ46:AJ75"/>
    <mergeCell ref="AK46:AK75"/>
  </mergeCells>
  <phoneticPr fontId="13" type="noConversion"/>
  <pageMargins left="0.27559055118110237" right="0.31496062992125984" top="0.98425196850393704" bottom="0.27559055118110237" header="0.23622047244094491" footer="0.19685039370078741"/>
  <pageSetup paperSize="9" scale="14" fitToHeight="0" orientation="landscape" r:id="rId1"/>
  <headerFooter differentFirst="1">
    <oddHeader>&amp;C&amp;P</oddHeader>
  </headerFooter>
  <rowBreaks count="2" manualBreakCount="2">
    <brk id="85" max="34" man="1"/>
    <brk id="113" min="1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01.10.14_new форма</vt:lpstr>
      <vt:lpstr>'01.10.14_new форма'!Заголовки_для_печати</vt:lpstr>
      <vt:lpstr>'01.10.14_new форма'!Область_печати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Admin</cp:lastModifiedBy>
  <cp:lastPrinted>2023-05-04T05:07:55Z</cp:lastPrinted>
  <dcterms:created xsi:type="dcterms:W3CDTF">2012-08-14T07:16:27Z</dcterms:created>
  <dcterms:modified xsi:type="dcterms:W3CDTF">2024-06-04T08:24:53Z</dcterms:modified>
</cp:coreProperties>
</file>